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omments2.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1.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5480" windowHeight="8190" tabRatio="431" firstSheet="10" activeTab="14"/>
  </bookViews>
  <sheets>
    <sheet name="Presentació" sheetId="9" r:id="rId1"/>
    <sheet name="Anàlisi DAFO" sheetId="13" r:id="rId2"/>
    <sheet name="Quadre DAFO" sheetId="14" r:id="rId3"/>
    <sheet name="Elaboració matriu" sheetId="11" r:id="rId4"/>
    <sheet name="Matriu" sheetId="15" r:id="rId5"/>
    <sheet name="Mapa estratègic" sheetId="17" r:id="rId6"/>
    <sheet name="Històric_PE" sheetId="1" r:id="rId7"/>
    <sheet name="Resums_anuals" sheetId="2" r:id="rId8"/>
    <sheet name="OE1" sheetId="3" r:id="rId9"/>
    <sheet name="OE2" sheetId="4" r:id="rId10"/>
    <sheet name="OE3" sheetId="5" r:id="rId11"/>
    <sheet name="OE4" sheetId="6" r:id="rId12"/>
    <sheet name="OE5" sheetId="7" r:id="rId13"/>
    <sheet name="Indicadors OE" sheetId="8" r:id="rId14"/>
    <sheet name="Fitxa dades activitat" sheetId="20" r:id="rId15"/>
    <sheet name="Hoja1" sheetId="21" r:id="rId16"/>
  </sheets>
  <definedNames>
    <definedName name="_Toc145303597" localSheetId="5">'Mapa estratègic'!$G$3</definedName>
    <definedName name="_xlnm.Print_Area" localSheetId="6">Històric_PE!$B$1:$K$64</definedName>
    <definedName name="Texto10" localSheetId="5">'Mapa estratègic'!$W$4</definedName>
    <definedName name="Texto101" localSheetId="5">'Mapa estratègic'!$E$26</definedName>
    <definedName name="Texto102" localSheetId="5">'Mapa estratègic'!#REF!</definedName>
    <definedName name="Texto103" localSheetId="5">'Mapa estratègic'!$P$26</definedName>
    <definedName name="Texto104" localSheetId="5">'Mapa estratègic'!$T$26</definedName>
    <definedName name="Texto105" localSheetId="5">'Mapa estratègic'!$Z$26</definedName>
    <definedName name="Texto106" localSheetId="5">'Mapa estratègic'!$B$27</definedName>
    <definedName name="Texto107" localSheetId="5">'Mapa estratègic'!#REF!</definedName>
    <definedName name="Texto108" localSheetId="5">'Mapa estratègic'!$H$27</definedName>
    <definedName name="Texto109" localSheetId="5">'Mapa estratègic'!#REF!</definedName>
    <definedName name="Texto110" localSheetId="5">'Mapa estratègic'!$M$27</definedName>
    <definedName name="Texto111" localSheetId="5">'Mapa estratègic'!$O$27</definedName>
    <definedName name="Texto112" localSheetId="5">'Mapa estratègic'!$R$27</definedName>
    <definedName name="Texto113" localSheetId="5">'Mapa estratègic'!$T$27</definedName>
    <definedName name="Texto114" localSheetId="5">'Mapa estratègic'!$U$27</definedName>
    <definedName name="Texto115" localSheetId="5">'Mapa estratègic'!$Z$27</definedName>
    <definedName name="Texto116" localSheetId="5">'Mapa estratègic'!$H$3</definedName>
    <definedName name="Texto12" localSheetId="5">'Mapa estratègic'!$B$6</definedName>
    <definedName name="Texto14" localSheetId="5">'Mapa estratègic'!$H$6</definedName>
    <definedName name="Texto16" localSheetId="5">'Mapa estratègic'!$M$6</definedName>
    <definedName name="Texto18" localSheetId="5">'Mapa estratègic'!$R$6</definedName>
    <definedName name="Texto20" localSheetId="5">'Mapa estratègic'!$W$6</definedName>
    <definedName name="Texto22" localSheetId="5">'Mapa estratègic'!$B$8</definedName>
    <definedName name="Texto24" localSheetId="5">'Mapa estratègic'!$H$8</definedName>
    <definedName name="Texto26" localSheetId="5">'Mapa estratègic'!$M$8</definedName>
    <definedName name="Texto28" localSheetId="5">'Mapa estratègic'!$R$8</definedName>
    <definedName name="Texto30" localSheetId="5">'Mapa estratègic'!$W$8</definedName>
    <definedName name="Texto32" localSheetId="5">'Mapa estratègic'!$B$10</definedName>
    <definedName name="Texto34" localSheetId="5">'Mapa estratègic'!$H$10</definedName>
    <definedName name="Texto36" localSheetId="5">'Mapa estratègic'!$M$10</definedName>
    <definedName name="Texto38" localSheetId="5">'Mapa estratègic'!$R$10</definedName>
    <definedName name="Texto40" localSheetId="5">'Mapa estratègic'!$W$10</definedName>
    <definedName name="Texto42" localSheetId="5">'Mapa estratègic'!$B$14</definedName>
    <definedName name="Texto44" localSheetId="5">'Mapa estratègic'!$H$14</definedName>
    <definedName name="Texto46" localSheetId="5">'Mapa estratègic'!$M$14</definedName>
    <definedName name="Texto48" localSheetId="5">'Mapa estratègic'!$R$14</definedName>
    <definedName name="Texto6" localSheetId="5">'Mapa estratègic'!$M$4</definedName>
    <definedName name="Texto69" localSheetId="5">'Mapa estratègic'!$N$19</definedName>
    <definedName name="Texto70" localSheetId="5">'Mapa estratègic'!$S$19</definedName>
    <definedName name="Texto73" localSheetId="5">'Mapa estratègic'!#REF!</definedName>
    <definedName name="Texto74" localSheetId="5">'Mapa estratègic'!#REF!</definedName>
    <definedName name="Texto8" localSheetId="5">'Mapa estratègic'!$R$4</definedName>
    <definedName name="Texto97" localSheetId="5">'Mapa estratègic'!$N$23</definedName>
    <definedName name="Texto98" localSheetId="5">'Mapa estratègic'!$S$23</definedName>
    <definedName name="Texto99" localSheetId="5">'Mapa estratègic'!$X$23</definedName>
  </definedNames>
  <calcPr calcId="145621"/>
</workbook>
</file>

<file path=xl/calcChain.xml><?xml version="1.0" encoding="utf-8"?>
<calcChain xmlns="http://schemas.openxmlformats.org/spreadsheetml/2006/main">
  <c r="F27" i="17" l="1"/>
  <c r="K27" i="17"/>
  <c r="P27" i="17"/>
  <c r="U27" i="17"/>
  <c r="Z26" i="17"/>
  <c r="U26" i="17"/>
  <c r="P26" i="17"/>
  <c r="K26" i="17"/>
  <c r="F26" i="17"/>
  <c r="X36" i="15"/>
  <c r="W36" i="15"/>
  <c r="V36" i="15"/>
  <c r="U36" i="15"/>
  <c r="T36" i="15"/>
  <c r="S36" i="15"/>
  <c r="R36" i="15"/>
  <c r="Q36" i="15"/>
  <c r="P36" i="15"/>
  <c r="O36" i="15"/>
  <c r="Y36" i="15" s="1"/>
  <c r="M36" i="15"/>
  <c r="L36" i="15"/>
  <c r="K36" i="15"/>
  <c r="J36" i="15"/>
  <c r="I36" i="15"/>
  <c r="H36" i="15"/>
  <c r="G36" i="15"/>
  <c r="F36" i="15"/>
  <c r="E36" i="15"/>
  <c r="D36" i="15"/>
  <c r="N36" i="15"/>
  <c r="X35" i="15"/>
  <c r="W35" i="15"/>
  <c r="T35" i="15"/>
  <c r="S35" i="15"/>
  <c r="R35" i="15"/>
  <c r="Q35" i="15"/>
  <c r="P35" i="15"/>
  <c r="Y35" i="15"/>
  <c r="M35" i="15"/>
  <c r="L35" i="15"/>
  <c r="K35" i="15"/>
  <c r="J35" i="15"/>
  <c r="I35" i="15"/>
  <c r="H35" i="15"/>
  <c r="G35" i="15"/>
  <c r="F35" i="15"/>
  <c r="E35" i="15"/>
  <c r="D35" i="15"/>
  <c r="N35" i="15" s="1"/>
  <c r="Z34" i="15"/>
  <c r="AA34" i="15" s="1"/>
  <c r="Y34" i="15"/>
  <c r="N34" i="15"/>
  <c r="Z33" i="15"/>
  <c r="AA33" i="15" s="1"/>
  <c r="Y33" i="15"/>
  <c r="N33" i="15"/>
  <c r="Z32" i="15"/>
  <c r="AA32" i="15" s="1"/>
  <c r="Y32" i="15"/>
  <c r="N32" i="15"/>
  <c r="Z31" i="15"/>
  <c r="AA31" i="15" s="1"/>
  <c r="Y31" i="15"/>
  <c r="N31" i="15"/>
  <c r="Z30" i="15"/>
  <c r="AA30" i="15" s="1"/>
  <c r="Y30" i="15"/>
  <c r="N30" i="15"/>
  <c r="Z29" i="15"/>
  <c r="AA29" i="15" s="1"/>
  <c r="Y29" i="15"/>
  <c r="N29" i="15"/>
  <c r="Z28" i="15"/>
  <c r="AA28" i="15" s="1"/>
  <c r="Y28" i="15"/>
  <c r="N28" i="15"/>
  <c r="Z27" i="15"/>
  <c r="AA27" i="15" s="1"/>
  <c r="Y27" i="15"/>
  <c r="N27" i="15"/>
  <c r="Z26" i="15"/>
  <c r="AA26" i="15" s="1"/>
  <c r="Y26" i="15"/>
  <c r="N26" i="15"/>
  <c r="Z25" i="15"/>
  <c r="AA25" i="15" s="1"/>
  <c r="Y25" i="15"/>
  <c r="N25" i="15"/>
  <c r="X23" i="15"/>
  <c r="W23" i="15"/>
  <c r="V23" i="15"/>
  <c r="U23" i="15"/>
  <c r="T23" i="15"/>
  <c r="S23" i="15"/>
  <c r="R23" i="15"/>
  <c r="Q23" i="15"/>
  <c r="P23" i="15"/>
  <c r="O23" i="15"/>
  <c r="Y23" i="15"/>
  <c r="M23" i="15"/>
  <c r="L23" i="15"/>
  <c r="K23" i="15"/>
  <c r="J23" i="15"/>
  <c r="I23" i="15"/>
  <c r="H23" i="15"/>
  <c r="G23" i="15"/>
  <c r="F23" i="15"/>
  <c r="E23" i="15"/>
  <c r="D23" i="15"/>
  <c r="N23" i="15" s="1"/>
  <c r="X22" i="15"/>
  <c r="X37" i="15" s="1"/>
  <c r="X38" i="15" s="1"/>
  <c r="W22" i="15"/>
  <c r="W37" i="15"/>
  <c r="W38" i="15" s="1"/>
  <c r="V22" i="15"/>
  <c r="V37" i="15" s="1"/>
  <c r="V38" i="15" s="1"/>
  <c r="U22" i="15"/>
  <c r="U37" i="15"/>
  <c r="U38" i="15" s="1"/>
  <c r="T22" i="15"/>
  <c r="T37" i="15" s="1"/>
  <c r="T38" i="15" s="1"/>
  <c r="S22" i="15"/>
  <c r="S37" i="15"/>
  <c r="S38" i="15" s="1"/>
  <c r="R22" i="15"/>
  <c r="R37" i="15" s="1"/>
  <c r="R38" i="15" s="1"/>
  <c r="Q22" i="15"/>
  <c r="Q37" i="15"/>
  <c r="Q38" i="15" s="1"/>
  <c r="P22" i="15"/>
  <c r="P37" i="15" s="1"/>
  <c r="P38" i="15" s="1"/>
  <c r="O22" i="15"/>
  <c r="O37" i="15"/>
  <c r="O38" i="15" s="1"/>
  <c r="M22" i="15"/>
  <c r="M37" i="15" s="1"/>
  <c r="M38" i="15" s="1"/>
  <c r="L22" i="15"/>
  <c r="L37" i="15"/>
  <c r="L38" i="15" s="1"/>
  <c r="K22" i="15"/>
  <c r="K37" i="15" s="1"/>
  <c r="K38" i="15" s="1"/>
  <c r="J22" i="15"/>
  <c r="J37" i="15"/>
  <c r="J38" i="15" s="1"/>
  <c r="I22" i="15"/>
  <c r="I37" i="15" s="1"/>
  <c r="I38" i="15" s="1"/>
  <c r="H22" i="15"/>
  <c r="H37" i="15"/>
  <c r="H38" i="15" s="1"/>
  <c r="G22" i="15"/>
  <c r="G37" i="15" s="1"/>
  <c r="G38" i="15" s="1"/>
  <c r="F22" i="15"/>
  <c r="F37" i="15"/>
  <c r="F38" i="15" s="1"/>
  <c r="E22" i="15"/>
  <c r="E37" i="15" s="1"/>
  <c r="E38" i="15" s="1"/>
  <c r="D22" i="15"/>
  <c r="D37" i="15"/>
  <c r="D38" i="15" s="1"/>
  <c r="Z21" i="15"/>
  <c r="AA21" i="15" s="1"/>
  <c r="Y21" i="15"/>
  <c r="N21" i="15"/>
  <c r="Z20" i="15"/>
  <c r="AA20" i="15" s="1"/>
  <c r="Y20" i="15"/>
  <c r="N20" i="15"/>
  <c r="Z19" i="15"/>
  <c r="AA19" i="15" s="1"/>
  <c r="Y19" i="15"/>
  <c r="N19" i="15"/>
  <c r="Z18" i="15"/>
  <c r="AA18" i="15" s="1"/>
  <c r="Y18" i="15"/>
  <c r="N18" i="15"/>
  <c r="Z17" i="15"/>
  <c r="AA17" i="15" s="1"/>
  <c r="Y17" i="15"/>
  <c r="N17" i="15"/>
  <c r="Z16" i="15"/>
  <c r="AA16" i="15" s="1"/>
  <c r="Y16" i="15"/>
  <c r="N16" i="15"/>
  <c r="Z15" i="15"/>
  <c r="AA15" i="15" s="1"/>
  <c r="Y15" i="15"/>
  <c r="N15" i="15"/>
  <c r="Z14" i="15"/>
  <c r="AA14" i="15" s="1"/>
  <c r="Y14" i="15"/>
  <c r="N14" i="15"/>
  <c r="Z13" i="15"/>
  <c r="AA13" i="15" s="1"/>
  <c r="Y13" i="15"/>
  <c r="N13" i="15"/>
  <c r="Z12" i="15"/>
  <c r="AA12" i="15" s="1"/>
  <c r="Y12" i="15"/>
  <c r="G7" i="15"/>
  <c r="H7" i="8"/>
  <c r="B7" i="8"/>
  <c r="L22" i="1"/>
  <c r="L20" i="1"/>
  <c r="Z22" i="2"/>
  <c r="Z20" i="2"/>
  <c r="R22" i="2"/>
  <c r="R20" i="2"/>
  <c r="J22" i="2"/>
  <c r="J20" i="2"/>
  <c r="B22" i="2"/>
  <c r="B20" i="2"/>
  <c r="I7" i="7"/>
  <c r="R7" i="7"/>
  <c r="AA7" i="7"/>
  <c r="AJ7" i="7"/>
  <c r="AI135" i="7"/>
  <c r="Z135" i="7"/>
  <c r="Q135" i="7"/>
  <c r="H135" i="7"/>
  <c r="AI133" i="7"/>
  <c r="Z133" i="7"/>
  <c r="Q133" i="7"/>
  <c r="H133" i="7"/>
  <c r="AI131" i="7"/>
  <c r="AJ131" i="7"/>
  <c r="Z131" i="7"/>
  <c r="AA131" i="7"/>
  <c r="Q131" i="7"/>
  <c r="R131" i="7"/>
  <c r="H131" i="7"/>
  <c r="I131" i="7"/>
  <c r="AI109" i="7"/>
  <c r="Z109" i="7"/>
  <c r="Q109" i="7"/>
  <c r="H109" i="7"/>
  <c r="AI107" i="7"/>
  <c r="Z107" i="7"/>
  <c r="Q107" i="7"/>
  <c r="H107" i="7"/>
  <c r="AI105" i="7"/>
  <c r="AJ105" i="7" s="1"/>
  <c r="Z105" i="7"/>
  <c r="AA105" i="7"/>
  <c r="Q105" i="7"/>
  <c r="R105" i="7"/>
  <c r="H105" i="7"/>
  <c r="I105" i="7"/>
  <c r="AI83" i="7"/>
  <c r="Z83" i="7"/>
  <c r="Q83" i="7"/>
  <c r="H83" i="7"/>
  <c r="AI81" i="7"/>
  <c r="Z81" i="7"/>
  <c r="Q81" i="7"/>
  <c r="H81" i="7"/>
  <c r="AI79" i="7"/>
  <c r="AJ79" i="7" s="1"/>
  <c r="Z79" i="7"/>
  <c r="AA79" i="7" s="1"/>
  <c r="Q79" i="7"/>
  <c r="R79" i="7" s="1"/>
  <c r="H79" i="7"/>
  <c r="I79" i="7" s="1"/>
  <c r="AI57" i="7"/>
  <c r="Z57" i="7"/>
  <c r="Q57" i="7"/>
  <c r="H57" i="7"/>
  <c r="AI55" i="7"/>
  <c r="Z55" i="7"/>
  <c r="Q55" i="7"/>
  <c r="H55" i="7"/>
  <c r="AI53" i="7"/>
  <c r="AJ53" i="7" s="1"/>
  <c r="Z53" i="7"/>
  <c r="AA53" i="7" s="1"/>
  <c r="Q53" i="7"/>
  <c r="R53" i="7" s="1"/>
  <c r="H53" i="7"/>
  <c r="I53" i="7" s="1"/>
  <c r="AI31" i="7"/>
  <c r="Z31" i="7"/>
  <c r="Q31" i="7"/>
  <c r="H31" i="7"/>
  <c r="AI29" i="7"/>
  <c r="Z29" i="7"/>
  <c r="Q29" i="7"/>
  <c r="H29" i="7"/>
  <c r="AI27" i="7"/>
  <c r="AJ27" i="7" s="1"/>
  <c r="Z27" i="7"/>
  <c r="AA27" i="7" s="1"/>
  <c r="AA11" i="7" s="1"/>
  <c r="X22" i="2" s="1"/>
  <c r="Q27" i="7"/>
  <c r="R27" i="7"/>
  <c r="R11" i="7" s="1"/>
  <c r="P22" i="2" s="1"/>
  <c r="H27" i="7"/>
  <c r="I27" i="7"/>
  <c r="I11" i="7" s="1"/>
  <c r="H22" i="2" s="1"/>
  <c r="AJ7" i="6"/>
  <c r="AA7" i="6"/>
  <c r="R7" i="6"/>
  <c r="I7" i="6"/>
  <c r="AI135" i="6"/>
  <c r="Z135" i="6"/>
  <c r="Q135" i="6"/>
  <c r="H135" i="6"/>
  <c r="AI133" i="6"/>
  <c r="Z133" i="6"/>
  <c r="Q133" i="6"/>
  <c r="H133" i="6"/>
  <c r="AI131" i="6"/>
  <c r="AJ131" i="6" s="1"/>
  <c r="Z131" i="6"/>
  <c r="AA131" i="6" s="1"/>
  <c r="Q131" i="6"/>
  <c r="R131" i="6" s="1"/>
  <c r="H131" i="6"/>
  <c r="I131" i="6" s="1"/>
  <c r="AI109" i="6"/>
  <c r="Z109" i="6"/>
  <c r="Q109" i="6"/>
  <c r="H109" i="6"/>
  <c r="AI107" i="6"/>
  <c r="Z107" i="6"/>
  <c r="Q107" i="6"/>
  <c r="H107" i="6"/>
  <c r="AI105" i="6"/>
  <c r="AJ105" i="6" s="1"/>
  <c r="Z105" i="6"/>
  <c r="AA105" i="6" s="1"/>
  <c r="Q105" i="6"/>
  <c r="R105" i="6" s="1"/>
  <c r="H105" i="6"/>
  <c r="I105" i="6" s="1"/>
  <c r="AI83" i="6"/>
  <c r="Z83" i="6"/>
  <c r="Q83" i="6"/>
  <c r="H83" i="6"/>
  <c r="AI81" i="6"/>
  <c r="Z81" i="6"/>
  <c r="Q81" i="6"/>
  <c r="H81" i="6"/>
  <c r="AI79" i="6"/>
  <c r="AJ79" i="6" s="1"/>
  <c r="Z79" i="6"/>
  <c r="AA79" i="6" s="1"/>
  <c r="Q79" i="6"/>
  <c r="H79" i="6"/>
  <c r="AI57" i="6"/>
  <c r="Z57" i="6"/>
  <c r="Q57" i="6"/>
  <c r="H57" i="6"/>
  <c r="AI55" i="6"/>
  <c r="Z55" i="6"/>
  <c r="Q55" i="6"/>
  <c r="H55" i="6"/>
  <c r="AI53" i="6"/>
  <c r="AJ53" i="6" s="1"/>
  <c r="Z53" i="6"/>
  <c r="AA53" i="6" s="1"/>
  <c r="Q53" i="6"/>
  <c r="H53" i="6"/>
  <c r="AI31" i="6"/>
  <c r="Z31" i="6"/>
  <c r="Q31" i="6"/>
  <c r="H31" i="6"/>
  <c r="AI29" i="6"/>
  <c r="Z29" i="6"/>
  <c r="Q29" i="6"/>
  <c r="H29" i="6"/>
  <c r="AI27" i="6"/>
  <c r="AJ27" i="6" s="1"/>
  <c r="AJ11" i="6" s="1"/>
  <c r="AF20" i="2" s="1"/>
  <c r="Z27" i="6"/>
  <c r="AA27" i="6" s="1"/>
  <c r="AA11" i="6" s="1"/>
  <c r="X20" i="2" s="1"/>
  <c r="Q27" i="6"/>
  <c r="H27" i="6"/>
  <c r="AJ7" i="5"/>
  <c r="AA7" i="5"/>
  <c r="R7" i="5"/>
  <c r="I7" i="5"/>
  <c r="I7" i="4"/>
  <c r="R7" i="4"/>
  <c r="AA7" i="4"/>
  <c r="AJ7" i="4"/>
  <c r="AJ7" i="3"/>
  <c r="AA7" i="3"/>
  <c r="R7" i="3"/>
  <c r="I7" i="3"/>
  <c r="Z18" i="2"/>
  <c r="Z16" i="2"/>
  <c r="Z14" i="2"/>
  <c r="R18" i="2"/>
  <c r="R16" i="2"/>
  <c r="R14" i="2"/>
  <c r="J18" i="2"/>
  <c r="J16" i="2"/>
  <c r="J14" i="2"/>
  <c r="B18" i="2"/>
  <c r="B16" i="2"/>
  <c r="B14" i="2"/>
  <c r="P7" i="2"/>
  <c r="X7" i="2"/>
  <c r="AF7" i="2"/>
  <c r="Z7" i="2"/>
  <c r="R7" i="2"/>
  <c r="J7" i="2"/>
  <c r="B7" i="2"/>
  <c r="H7" i="2"/>
  <c r="Q133" i="5"/>
  <c r="Q135" i="5"/>
  <c r="Q131" i="5"/>
  <c r="R131" i="5" s="1"/>
  <c r="Q131" i="4"/>
  <c r="R131" i="4" s="1"/>
  <c r="Q107" i="5"/>
  <c r="Q109" i="5"/>
  <c r="Q105" i="5"/>
  <c r="R105" i="5" s="1"/>
  <c r="Q105" i="4"/>
  <c r="R105" i="4" s="1"/>
  <c r="Q81" i="5"/>
  <c r="Q83" i="5"/>
  <c r="Q79" i="5"/>
  <c r="R79" i="5" s="1"/>
  <c r="Q79" i="4"/>
  <c r="Q55" i="5"/>
  <c r="Q57" i="5"/>
  <c r="Q53" i="5"/>
  <c r="R53" i="5"/>
  <c r="L157" i="5"/>
  <c r="Q53" i="4"/>
  <c r="L157" i="4" s="1"/>
  <c r="Q29" i="5"/>
  <c r="Q31" i="5"/>
  <c r="Q27" i="5"/>
  <c r="R27" i="5"/>
  <c r="K157" i="5"/>
  <c r="Q27" i="4"/>
  <c r="R27" i="4" s="1"/>
  <c r="H133" i="5"/>
  <c r="H135" i="5"/>
  <c r="H131" i="5"/>
  <c r="I131" i="5"/>
  <c r="H131" i="4"/>
  <c r="I131" i="4"/>
  <c r="H107" i="5"/>
  <c r="H109" i="5"/>
  <c r="H105" i="5"/>
  <c r="I105" i="5"/>
  <c r="H105" i="4"/>
  <c r="I105" i="4"/>
  <c r="H81" i="5"/>
  <c r="H83" i="5"/>
  <c r="H79" i="5"/>
  <c r="I79" i="5"/>
  <c r="H79" i="4"/>
  <c r="H55" i="5"/>
  <c r="H57" i="5"/>
  <c r="H53" i="5"/>
  <c r="I53" i="5" s="1"/>
  <c r="H53" i="4"/>
  <c r="H29" i="5"/>
  <c r="H31" i="5"/>
  <c r="H27" i="5"/>
  <c r="C157" i="5"/>
  <c r="H27" i="4"/>
  <c r="AI135" i="5"/>
  <c r="Z135" i="5"/>
  <c r="AI133" i="5"/>
  <c r="Z133" i="5"/>
  <c r="AJ131" i="5"/>
  <c r="AI131" i="5"/>
  <c r="AA131" i="5"/>
  <c r="Z131" i="5"/>
  <c r="AI109" i="5"/>
  <c r="Z109" i="5"/>
  <c r="AI107" i="5"/>
  <c r="Z107" i="5"/>
  <c r="AJ105" i="5"/>
  <c r="AI105" i="5"/>
  <c r="AA105" i="5"/>
  <c r="Z105" i="5"/>
  <c r="AI83" i="5"/>
  <c r="Z83" i="5"/>
  <c r="AI81" i="5"/>
  <c r="Z81" i="5"/>
  <c r="AJ79" i="5"/>
  <c r="AI79" i="5"/>
  <c r="AA79" i="5"/>
  <c r="Z79" i="5"/>
  <c r="AI57" i="5"/>
  <c r="Z57" i="5"/>
  <c r="AI55" i="5"/>
  <c r="Z55" i="5"/>
  <c r="AJ53" i="5"/>
  <c r="AI53" i="5"/>
  <c r="AA53" i="5"/>
  <c r="Z53" i="5"/>
  <c r="AI31" i="5"/>
  <c r="Z31" i="5"/>
  <c r="AI29" i="5"/>
  <c r="Z29" i="5"/>
  <c r="AI27" i="5"/>
  <c r="AJ27" i="5" s="1"/>
  <c r="AJ11" i="5"/>
  <c r="AF18" i="2" s="1"/>
  <c r="K18" i="1" s="1"/>
  <c r="Z27" i="5"/>
  <c r="AA27" i="5" s="1"/>
  <c r="AA11" i="5"/>
  <c r="X18" i="2" s="1"/>
  <c r="J18" i="1" s="1"/>
  <c r="AI135" i="3"/>
  <c r="Z135" i="3"/>
  <c r="AI133" i="3"/>
  <c r="Z133" i="3"/>
  <c r="AI131" i="3"/>
  <c r="AJ131" i="3" s="1"/>
  <c r="Z131" i="3"/>
  <c r="AA131" i="3" s="1"/>
  <c r="AI109" i="3"/>
  <c r="Z109" i="3"/>
  <c r="AI107" i="3"/>
  <c r="Z107" i="3"/>
  <c r="AI105" i="3"/>
  <c r="AJ105" i="3" s="1"/>
  <c r="Z105" i="3"/>
  <c r="AA105" i="3" s="1"/>
  <c r="AI83" i="3"/>
  <c r="Z83" i="3"/>
  <c r="AI81" i="3"/>
  <c r="Z81" i="3"/>
  <c r="AI79" i="3"/>
  <c r="AJ79" i="3" s="1"/>
  <c r="Z79" i="3"/>
  <c r="AA79" i="3" s="1"/>
  <c r="AI57" i="3"/>
  <c r="Z57" i="3"/>
  <c r="AI55" i="3"/>
  <c r="Z55" i="3"/>
  <c r="AI53" i="3"/>
  <c r="AJ53" i="3" s="1"/>
  <c r="Z53" i="3"/>
  <c r="AA53" i="3" s="1"/>
  <c r="AI31" i="3"/>
  <c r="Z31" i="3"/>
  <c r="AI29" i="3"/>
  <c r="Z29" i="3"/>
  <c r="AI27" i="3"/>
  <c r="AJ27" i="3" s="1"/>
  <c r="AJ11" i="3" s="1"/>
  <c r="AF14" i="2" s="1"/>
  <c r="Z27" i="3"/>
  <c r="AA27" i="3" s="1"/>
  <c r="AA11" i="3" s="1"/>
  <c r="X14" i="2" s="1"/>
  <c r="Q133" i="3"/>
  <c r="Q135" i="3"/>
  <c r="R131" i="3"/>
  <c r="Q131" i="3"/>
  <c r="P161" i="3"/>
  <c r="Q107" i="3"/>
  <c r="Q109" i="3"/>
  <c r="Q105" i="3"/>
  <c r="R105" i="3"/>
  <c r="O161" i="3"/>
  <c r="Q81" i="3"/>
  <c r="Q83" i="3"/>
  <c r="Q79" i="3"/>
  <c r="R79" i="3" s="1"/>
  <c r="N161" i="3"/>
  <c r="Q55" i="3"/>
  <c r="Q57" i="3"/>
  <c r="Q53" i="3"/>
  <c r="R53" i="3"/>
  <c r="Q29" i="3"/>
  <c r="Q31" i="3"/>
  <c r="Q27" i="3"/>
  <c r="R27" i="3"/>
  <c r="R11" i="3" s="1"/>
  <c r="P14" i="2" s="1"/>
  <c r="H133" i="3"/>
  <c r="H135" i="3"/>
  <c r="H131" i="3"/>
  <c r="I131" i="3"/>
  <c r="H161" i="3" s="1"/>
  <c r="H107" i="3"/>
  <c r="H109" i="3"/>
  <c r="H105" i="3"/>
  <c r="I105" i="3" s="1"/>
  <c r="H81" i="3"/>
  <c r="H83" i="3"/>
  <c r="H79" i="3"/>
  <c r="I79" i="3" s="1"/>
  <c r="H55" i="3"/>
  <c r="H57" i="3"/>
  <c r="H53" i="3"/>
  <c r="I53" i="3" s="1"/>
  <c r="H29" i="3"/>
  <c r="H31" i="3"/>
  <c r="H27" i="3"/>
  <c r="I27" i="3"/>
  <c r="AI135" i="4"/>
  <c r="AI133" i="4"/>
  <c r="AI131" i="4"/>
  <c r="AJ131" i="4"/>
  <c r="AI109" i="4"/>
  <c r="AI107" i="4"/>
  <c r="AI105" i="4"/>
  <c r="AJ105" i="4"/>
  <c r="AI83" i="4"/>
  <c r="AI81" i="4"/>
  <c r="AI79" i="4"/>
  <c r="AJ79" i="4"/>
  <c r="AI57" i="4"/>
  <c r="AI55" i="4"/>
  <c r="AI53" i="4"/>
  <c r="AJ53" i="4"/>
  <c r="AI31" i="4"/>
  <c r="AI29" i="4"/>
  <c r="AI27" i="4"/>
  <c r="AJ27" i="4"/>
  <c r="AJ11" i="4" s="1"/>
  <c r="AF16" i="2" s="1"/>
  <c r="Z133" i="4"/>
  <c r="Z135" i="4"/>
  <c r="Z131" i="4"/>
  <c r="AA131" i="4" s="1"/>
  <c r="Z107" i="4"/>
  <c r="Z109" i="4"/>
  <c r="Z105" i="4"/>
  <c r="AA105" i="4"/>
  <c r="Z81" i="4"/>
  <c r="Z83" i="4"/>
  <c r="Z79" i="4"/>
  <c r="AA79" i="4"/>
  <c r="Z55" i="4"/>
  <c r="Z57" i="4"/>
  <c r="Z53" i="4"/>
  <c r="AA53" i="4"/>
  <c r="Z29" i="4"/>
  <c r="Z31" i="4"/>
  <c r="Z27" i="4"/>
  <c r="AA27" i="4"/>
  <c r="AA11" i="4" s="1"/>
  <c r="X16" i="2" s="1"/>
  <c r="Q133" i="4"/>
  <c r="Q135" i="4"/>
  <c r="Q107" i="4"/>
  <c r="Q109" i="4"/>
  <c r="Q81" i="4"/>
  <c r="Q83" i="4"/>
  <c r="Q57" i="4"/>
  <c r="Q55" i="4"/>
  <c r="Q29" i="4"/>
  <c r="Q31" i="4"/>
  <c r="H29" i="4"/>
  <c r="H31" i="4"/>
  <c r="H57" i="4"/>
  <c r="H55" i="4"/>
  <c r="I53" i="4" s="1"/>
  <c r="E157" i="4" s="1"/>
  <c r="H133" i="4"/>
  <c r="H135" i="4"/>
  <c r="H107" i="4"/>
  <c r="H109" i="4"/>
  <c r="H81" i="4"/>
  <c r="H83" i="4"/>
  <c r="I79" i="4" s="1"/>
  <c r="F157" i="4" s="1"/>
  <c r="E157" i="5"/>
  <c r="K157" i="4"/>
  <c r="M157" i="4"/>
  <c r="N157" i="4"/>
  <c r="O157" i="4"/>
  <c r="D161" i="3"/>
  <c r="F161" i="3"/>
  <c r="M161" i="3"/>
  <c r="C47" i="2"/>
  <c r="D47" i="2"/>
  <c r="E47" i="2"/>
  <c r="K47" i="2"/>
  <c r="L47" i="2"/>
  <c r="M47" i="2"/>
  <c r="S47" i="2"/>
  <c r="T47" i="2"/>
  <c r="U47" i="2"/>
  <c r="AA47" i="2"/>
  <c r="AB47" i="2"/>
  <c r="AC47" i="2"/>
  <c r="L161" i="3"/>
  <c r="R11" i="5"/>
  <c r="P18" i="2" s="1"/>
  <c r="R79" i="6"/>
  <c r="R53" i="6"/>
  <c r="R27" i="6"/>
  <c r="R11" i="6" s="1"/>
  <c r="P20" i="2" s="1"/>
  <c r="I79" i="6"/>
  <c r="I53" i="6"/>
  <c r="I27" i="6"/>
  <c r="I11" i="6" s="1"/>
  <c r="H20" i="2" s="1"/>
  <c r="Y22" i="15"/>
  <c r="N22" i="15"/>
  <c r="Z27" i="17"/>
  <c r="U48" i="2"/>
  <c r="AC48" i="2"/>
  <c r="I27" i="4"/>
  <c r="I11" i="4" s="1"/>
  <c r="H16" i="2" s="1"/>
  <c r="I27" i="5"/>
  <c r="I11" i="5"/>
  <c r="H18" i="2" s="1"/>
  <c r="D157" i="5"/>
  <c r="R79" i="4"/>
  <c r="M157" i="5"/>
  <c r="Z23" i="15"/>
  <c r="AA23" i="15" s="1"/>
  <c r="Z36" i="15"/>
  <c r="AA36" i="15" s="1"/>
  <c r="D157" i="4"/>
  <c r="E48" i="2" l="1"/>
  <c r="H18" i="1"/>
  <c r="I14" i="1"/>
  <c r="M15" i="1" s="1"/>
  <c r="K48" i="2"/>
  <c r="X24" i="2"/>
  <c r="J24" i="1" s="1"/>
  <c r="S48" i="2"/>
  <c r="J14" i="1"/>
  <c r="H16" i="1"/>
  <c r="D48" i="2"/>
  <c r="I18" i="1"/>
  <c r="O15" i="1" s="1"/>
  <c r="M48" i="2"/>
  <c r="J16" i="1"/>
  <c r="T48" i="2"/>
  <c r="AB48" i="2"/>
  <c r="K16" i="1"/>
  <c r="E161" i="3"/>
  <c r="I11" i="3"/>
  <c r="H14" i="2" s="1"/>
  <c r="K14" i="1"/>
  <c r="AA48" i="2"/>
  <c r="R53" i="4"/>
  <c r="R11" i="4" s="1"/>
  <c r="P16" i="2" s="1"/>
  <c r="G161" i="3"/>
  <c r="AJ11" i="7"/>
  <c r="AF22" i="2" s="1"/>
  <c r="AF24" i="2" s="1"/>
  <c r="K24" i="1" s="1"/>
  <c r="L48" i="2" l="1"/>
  <c r="I16" i="1"/>
  <c r="N15" i="1" s="1"/>
  <c r="P24" i="2"/>
  <c r="I24" i="1" s="1"/>
  <c r="H14" i="1"/>
  <c r="H24" i="2"/>
  <c r="H24" i="1" s="1"/>
  <c r="C48" i="2"/>
  <c r="L18" i="1"/>
  <c r="O14" i="1"/>
  <c r="L16" i="1"/>
  <c r="N14" i="1"/>
  <c r="L14" i="1" l="1"/>
  <c r="L24" i="1" s="1"/>
  <c r="M14" i="1"/>
</calcChain>
</file>

<file path=xl/comments1.xml><?xml version="1.0" encoding="utf-8"?>
<comments xmlns="http://schemas.openxmlformats.org/spreadsheetml/2006/main">
  <authors>
    <author>Departament d'Educació</author>
  </authors>
  <commentList>
    <comment ref="B7" authorId="0">
      <text>
        <r>
          <rPr>
            <b/>
            <sz val="8"/>
            <color indexed="81"/>
            <rFont val="Tahoma"/>
          </rPr>
          <t>En omplir aquesta casella s'ompliran automàticament les situades a la pestanya dels resums anuals</t>
        </r>
      </text>
    </comment>
    <comment ref="J7" authorId="0">
      <text>
        <r>
          <rPr>
            <b/>
            <sz val="8"/>
            <color indexed="81"/>
            <rFont val="Tahoma"/>
          </rPr>
          <t>En omplir aquesta casella s'ompliran automàticament les situades a la pestanya dels resums anuals</t>
        </r>
      </text>
    </comment>
    <comment ref="B14" authorId="0">
      <text>
        <r>
          <rPr>
            <b/>
            <sz val="8"/>
            <color indexed="81"/>
            <rFont val="Tahoma"/>
          </rPr>
          <t>En aquesta casella el centre ha de posar el pes de l'objectiu estratègic respecte al Pla, segons la quantitat d'objectius que hagi definit el centre. En aquest cas, com el centre ha definit 3 objectius estratègics, ha de distribuir el pes entre 3. I el centre ha decidit que l'OE1 pesa un 40%, l'OE2 un 30% i l'OE3 un 30%. 
Aquesta ponderació es mantindrà al llarg de tot el període estratègic.</t>
        </r>
        <r>
          <rPr>
            <sz val="8"/>
            <color indexed="81"/>
            <rFont val="Tahoma"/>
          </rPr>
          <t xml:space="preserve"> </t>
        </r>
      </text>
    </comment>
    <comment ref="H14" authorId="0">
      <text>
        <r>
          <rPr>
            <b/>
            <sz val="8"/>
            <color indexed="81"/>
            <rFont val="Tahoma"/>
          </rPr>
          <t>Les caselles situades entre H14 i K24 s'omplen automàticament com a resultat del seguiment dels objectius estratègics.</t>
        </r>
      </text>
    </comment>
  </commentList>
</comments>
</file>

<file path=xl/comments2.xml><?xml version="1.0" encoding="utf-8"?>
<comments xmlns="http://schemas.openxmlformats.org/spreadsheetml/2006/main">
  <authors>
    <author>Departament d'Educació</author>
  </authors>
  <commentList>
    <comment ref="B27" authorId="0">
      <text>
        <r>
          <rPr>
            <b/>
            <sz val="8"/>
            <color indexed="81"/>
            <rFont val="Tahoma"/>
          </rPr>
          <t>Indicador de l'objectiu anual</t>
        </r>
        <r>
          <rPr>
            <sz val="8"/>
            <color indexed="81"/>
            <rFont val="Tahoma"/>
          </rPr>
          <t xml:space="preserve">
</t>
        </r>
      </text>
    </comment>
    <comment ref="I27" authorId="0">
      <text>
        <r>
          <rPr>
            <b/>
            <sz val="8"/>
            <color indexed="81"/>
            <rFont val="Tahoma"/>
            <family val="2"/>
          </rPr>
          <t>A les cel·les que mostren el grau d'assoliment dels objectius li corresponen el següent codi de colors: 0-70%:vermell; 71-90%:groc; 91-100%:verd</t>
        </r>
        <r>
          <rPr>
            <sz val="8"/>
            <color indexed="81"/>
            <rFont val="Tahoma"/>
            <family val="2"/>
          </rPr>
          <t xml:space="preserve">
</t>
        </r>
      </text>
    </comment>
    <comment ref="E33" authorId="0">
      <text>
        <r>
          <rPr>
            <b/>
            <sz val="8"/>
            <color indexed="81"/>
            <rFont val="Tahoma"/>
            <family val="2"/>
          </rPr>
          <t xml:space="preserve">Al "grau d'aplicació" s'ha de determinar el nivell d’implantació o desplegament sistemàtic d’una activitat: sense evidències (0%, 5%, 10%); aplicat en </t>
        </r>
        <r>
          <rPr>
            <b/>
            <sz val="7"/>
            <color indexed="81"/>
            <rFont val="Tahoma"/>
            <family val="2"/>
          </rPr>
          <t>1/4</t>
        </r>
        <r>
          <rPr>
            <b/>
            <sz val="8"/>
            <color indexed="81"/>
            <rFont val="Tahoma"/>
            <family val="2"/>
          </rPr>
          <t xml:space="preserve"> part de les àrees, hi ha alguna evidència (15%, 20%, 25%, 30%, 35%); implantat en la </t>
        </r>
        <r>
          <rPr>
            <b/>
            <sz val="7"/>
            <color indexed="81"/>
            <rFont val="Tahoma"/>
            <family val="2"/>
          </rPr>
          <t>1/2</t>
        </r>
        <r>
          <rPr>
            <b/>
            <sz val="8"/>
            <color indexed="81"/>
            <rFont val="Tahoma"/>
            <family val="2"/>
          </rPr>
          <t xml:space="preserve"> part de les àrees rellevants, hi ha evidències (40%, 45%, 50%, 55%, 60%); implantat en la </t>
        </r>
        <r>
          <rPr>
            <b/>
            <sz val="7"/>
            <color indexed="81"/>
            <rFont val="Tahoma"/>
            <family val="2"/>
          </rPr>
          <t>3/4</t>
        </r>
        <r>
          <rPr>
            <b/>
            <sz val="8"/>
            <color indexed="81"/>
            <rFont val="Tahoma"/>
            <family val="2"/>
          </rPr>
          <t xml:space="preserve"> part de les àrees rellevants, evidències clares (65%, 70%, 75%, 80%, 85%); implantat en totes les àrees rellevants, evidència total (90%, 95%, 100%). </t>
        </r>
        <r>
          <rPr>
            <sz val="8"/>
            <color indexed="81"/>
            <rFont val="Tahoma"/>
            <family val="2"/>
          </rPr>
          <t xml:space="preserve">
</t>
        </r>
      </text>
    </comment>
    <comment ref="F33" authorId="0">
      <text>
        <r>
          <rPr>
            <b/>
            <sz val="8"/>
            <color indexed="81"/>
            <rFont val="Tahoma"/>
            <family val="2"/>
          </rPr>
          <t xml:space="preserve">La "qualitat de l'execució" és la perccepció sobre la valoració de la feina feta en l'aplicació d'una activitat. Per establir la qualitat de l'execució, cal tenir en compte la suma de 4 criteris: termini d'execució (5%, 10%, 15%, 20%, 25%), utilització dels recursos previstos (5%, 10%, 15%, 20%, 25%), adequació metodològica (5%, 10%, 15%, 20%, 25%) i/o compliment de les persones. </t>
        </r>
        <r>
          <rPr>
            <sz val="8"/>
            <color indexed="81"/>
            <rFont val="Tahoma"/>
            <family val="2"/>
          </rPr>
          <t xml:space="preserve">
</t>
        </r>
      </text>
    </comment>
    <comment ref="G33" authorId="0">
      <text>
        <r>
          <rPr>
            <b/>
            <sz val="8"/>
            <color indexed="81"/>
            <rFont val="Tahoma"/>
            <family val="2"/>
          </rPr>
          <t>A la cel·la "contribució de l'activitat a l'assoliment de l'objectiu anual", cal que el responsable de l'activitat realitzi una valoració qualitativa sobre la utilitat de l'activitat per aconseguir l'objectiu. Així, es valorarà el nivell d'impacte de l'activitat: sense evidències (0%, 5%, 10%); hi ha alguna evidència (15%, 20%, 25%, 30%, 35%); evidències (40%, 45%, 50%, 55%, 60%); evidències clares (65%, 70%, 75%, 80%, 85%); evidència total (90%, 95%, 100%).</t>
        </r>
      </text>
    </comment>
    <comment ref="H35" authorId="0">
      <text>
        <r>
          <rPr>
            <b/>
            <sz val="8"/>
            <color indexed="81"/>
            <rFont val="Tahoma"/>
            <family val="2"/>
          </rPr>
          <t>Lloc per indicar comentaris i/o observacions sobre l'activitat</t>
        </r>
        <r>
          <rPr>
            <sz val="8"/>
            <color indexed="81"/>
            <rFont val="Tahoma"/>
            <family val="2"/>
          </rPr>
          <t xml:space="preserve">
</t>
        </r>
      </text>
    </comment>
  </commentList>
</comments>
</file>

<file path=xl/comments3.xml><?xml version="1.0" encoding="utf-8"?>
<comments xmlns="http://schemas.openxmlformats.org/spreadsheetml/2006/main">
  <authors>
    <author>Departament d'Educació</author>
  </authors>
  <commentList>
    <comment ref="D7" authorId="0">
      <text>
        <r>
          <rPr>
            <b/>
            <sz val="8"/>
            <color indexed="81"/>
            <rFont val="Tahoma"/>
          </rPr>
          <t>Escriure el nom de l'objectiu estratègic: Millorar els resultats educatius, millorar la cohesió social, millorar la confiança dels grups d'interès, ...</t>
        </r>
        <r>
          <rPr>
            <sz val="8"/>
            <color indexed="81"/>
            <rFont val="Tahoma"/>
          </rPr>
          <t xml:space="preserve">
</t>
        </r>
      </text>
    </comment>
    <comment ref="D11" authorId="0">
      <text>
        <r>
          <rPr>
            <b/>
            <sz val="8"/>
            <color indexed="81"/>
            <rFont val="Tahoma"/>
          </rPr>
          <t>Escriure el nom de l'estratègia corresponent.</t>
        </r>
        <r>
          <rPr>
            <sz val="8"/>
            <color indexed="81"/>
            <rFont val="Tahoma"/>
          </rPr>
          <t xml:space="preserve">
</t>
        </r>
      </text>
    </comment>
    <comment ref="D14" authorId="0">
      <text>
        <r>
          <rPr>
            <b/>
            <sz val="8"/>
            <color indexed="81"/>
            <rFont val="Tahoma"/>
          </rPr>
          <t>Escriure l'objectiu anual corresponent.</t>
        </r>
      </text>
    </comment>
    <comment ref="D17" authorId="0">
      <text>
        <r>
          <rPr>
            <b/>
            <sz val="8"/>
            <color indexed="81"/>
            <rFont val="Tahoma"/>
          </rPr>
          <t>Escriure el nom de l'activitat</t>
        </r>
      </text>
    </comment>
  </commentList>
</comments>
</file>

<file path=xl/sharedStrings.xml><?xml version="1.0" encoding="utf-8"?>
<sst xmlns="http://schemas.openxmlformats.org/spreadsheetml/2006/main" count="6717" uniqueCount="497">
  <si>
    <t>Codi:</t>
  </si>
  <si>
    <t>Ponderació (%)</t>
  </si>
  <si>
    <t>Objectius estratègics</t>
  </si>
  <si>
    <t>Millorar els resultats educatius</t>
  </si>
  <si>
    <t>Millorar la cohesió social</t>
  </si>
  <si>
    <t>Garantir la confiança dels grups d'interès</t>
  </si>
  <si>
    <t>Percentatge de compliment dels objectius dels Plans Anuals</t>
  </si>
  <si>
    <t xml:space="preserve">                      Percentatge de compliment dels objectius del Pla Anual</t>
  </si>
  <si>
    <t>OBJECTIU ESTRATÈGIC 1</t>
  </si>
  <si>
    <t>Ponderació:</t>
  </si>
  <si>
    <t xml:space="preserve">Responsable/s de l'objectiu estratègic: </t>
  </si>
  <si>
    <t>Percentatge de compliment dels objectius anuals associats a l'objectiu estratègic 1:</t>
  </si>
  <si>
    <t>Comentaris sobre el grau d'assoliment dels objectius</t>
  </si>
  <si>
    <t>OBJECTIUS ANUALS</t>
  </si>
  <si>
    <t>Situació inicial</t>
  </si>
  <si>
    <t>Objectiu fixat pel centre</t>
  </si>
  <si>
    <t>Situació real</t>
  </si>
  <si>
    <t>Resultat  indicador (%)</t>
  </si>
  <si>
    <t>Promig ind. (%)</t>
  </si>
  <si>
    <t xml:space="preserve">ACTIVITATS ASSOCIADES A L'OBJECTIU </t>
  </si>
  <si>
    <t>Grau aplicació (%)</t>
  </si>
  <si>
    <t>Qualitat de l'execució</t>
  </si>
  <si>
    <t>Contribució de l'activitat a l'assoliment de l'objectiu anual</t>
  </si>
  <si>
    <t xml:space="preserve">T1: </t>
  </si>
  <si>
    <t xml:space="preserve">T2: </t>
  </si>
  <si>
    <t xml:space="preserve">T3: </t>
  </si>
  <si>
    <t>T1:</t>
  </si>
  <si>
    <t>T2:</t>
  </si>
  <si>
    <t>T3:</t>
  </si>
  <si>
    <t>OBJECTIU ESTRATÈGIC 2</t>
  </si>
  <si>
    <t>Percentatge de compliment dels objectius anuals associats a l'objectiu estratègic 2:</t>
  </si>
  <si>
    <t>3. Organització d'activitats conjuntes amb el Consell Esportiu i l'Ajuntament</t>
  </si>
  <si>
    <t>5. Difusió del projecte esportiu de l'institut mitjançant xerrades i conferències</t>
  </si>
  <si>
    <t>OBJECTIU ESTRATÈGIC 3</t>
  </si>
  <si>
    <t xml:space="preserve">Garantir la confiança dels grups d'interès </t>
  </si>
  <si>
    <t>Percentatge de compliment dels objectius anuals associats a l'objectiu estratègic 3:</t>
  </si>
  <si>
    <t>1.Estudi de la viabilitat d'incorporar un sistema de gestió integral</t>
  </si>
  <si>
    <t>2.Assessorament al professorat en autoavaluació per àrees (check list de la documentació)</t>
  </si>
  <si>
    <t>3. Aprofundiment en l'anàlisi de les enquestes de satisfacció del professorat, alumnes i famílies</t>
  </si>
  <si>
    <t>T1: 10%</t>
  </si>
  <si>
    <t>T1: 20%</t>
  </si>
  <si>
    <t>T1: 75%</t>
  </si>
  <si>
    <t>T1: 70%</t>
  </si>
  <si>
    <t>T1: 100%</t>
  </si>
  <si>
    <t>T1: 85%</t>
  </si>
  <si>
    <t>T1: 80%</t>
  </si>
  <si>
    <t>T1: 90%</t>
  </si>
  <si>
    <t>T1: 50%</t>
  </si>
  <si>
    <t>T1: 5%</t>
  </si>
  <si>
    <t>T1: 25%</t>
  </si>
  <si>
    <t>T1: 45%</t>
  </si>
  <si>
    <t>T1: 35%</t>
  </si>
  <si>
    <t>T1: 65%</t>
  </si>
  <si>
    <t>T1: 0%</t>
  </si>
  <si>
    <t>T1: 95%</t>
  </si>
  <si>
    <t>T1: 60%</t>
  </si>
  <si>
    <t>T1: 55%</t>
  </si>
  <si>
    <t>T1: 30%</t>
  </si>
  <si>
    <t xml:space="preserve">6. Programació de l'estudi assistit a l'ESO </t>
  </si>
  <si>
    <t>7. Implantació de mesures flexibilitzadores al Batxillerat</t>
  </si>
  <si>
    <t>5. Adequació de la biblioteca per fer un espai polivalent</t>
  </si>
  <si>
    <t>7. Creació d'un espai virtual de comunicació i informació de l'equip directiu i coordinacions</t>
  </si>
  <si>
    <t>8.Difusió dels projectes, les activitats i les col·laboracions realitzades al centre</t>
  </si>
  <si>
    <t>9. Actualització permanent dels continguts i notícies de la pàgina web</t>
  </si>
  <si>
    <t>T2: 25%</t>
  </si>
  <si>
    <t>T2: 55%</t>
  </si>
  <si>
    <t>T2: 75%</t>
  </si>
  <si>
    <t>T2: 85%</t>
  </si>
  <si>
    <t>T2: 50%</t>
  </si>
  <si>
    <t>T2: 100%</t>
  </si>
  <si>
    <t>T2: 80%</t>
  </si>
  <si>
    <t>T2: 60%</t>
  </si>
  <si>
    <t>T2: 40%</t>
  </si>
  <si>
    <t>T2: 70%</t>
  </si>
  <si>
    <t>T2: 10%</t>
  </si>
  <si>
    <t>T2: 5%</t>
  </si>
  <si>
    <t>T2: 90%</t>
  </si>
  <si>
    <t>T2: 95%</t>
  </si>
  <si>
    <t>T2: 65%</t>
  </si>
  <si>
    <t>T2: 45%</t>
  </si>
  <si>
    <t>T2: 15%</t>
  </si>
  <si>
    <t>T2: 35%</t>
  </si>
  <si>
    <t>T2: 0%</t>
  </si>
  <si>
    <t>T2: 20%</t>
  </si>
  <si>
    <t>T3: 50%</t>
  </si>
  <si>
    <t>T3: 80%</t>
  </si>
  <si>
    <t>T3: 100%</t>
  </si>
  <si>
    <t>T3: 90%</t>
  </si>
  <si>
    <t>T3: 75%</t>
  </si>
  <si>
    <t>T3: 85%</t>
  </si>
  <si>
    <t>T3: 65%</t>
  </si>
  <si>
    <t>T3: 89%</t>
  </si>
  <si>
    <t>T3: 70%</t>
  </si>
  <si>
    <t>T3: 95%</t>
  </si>
  <si>
    <t>T3: 15%</t>
  </si>
  <si>
    <t>T3: 10%</t>
  </si>
  <si>
    <t>T3: 25%</t>
  </si>
  <si>
    <t>T3: 60%</t>
  </si>
  <si>
    <t>T3: 40%</t>
  </si>
  <si>
    <t>1.1 Percentatge de matèries en les quals s’han realitzat activitats competencials, per curs a l’ESO</t>
  </si>
  <si>
    <t>1.3 Percentatge de realització del Pla Lector, Pla d’Expressió Oral i Pla Expressió Escrita (mitjana)</t>
  </si>
  <si>
    <t>15. Incentivació de l'exposició de treballs en llengua estrangera</t>
  </si>
  <si>
    <t xml:space="preserve">1. Realització d'esport en horari extraescolar </t>
  </si>
  <si>
    <t>2. Organització d'activitats conjuntes amb el Consell Esportiu, l'Ajuntament i altres entitats</t>
  </si>
  <si>
    <t>4. Ampliació de l'oferta d'activitats en llengua estrangera</t>
  </si>
  <si>
    <t>5. Continuació i difusió del grup d'audiovisuals del centre</t>
  </si>
  <si>
    <t>3.1 Grau de satisfacció de les activitats treballades conjuntament amb l'AMPA</t>
  </si>
  <si>
    <t>1. Estudi de la viabilitat d'incorporar un sistema de gestió integral</t>
  </si>
  <si>
    <t>2. Assessorament al professorat en autoavaluació per àrees</t>
  </si>
  <si>
    <t>3. Aprofundiment en l'anàlisi de resultats dels indicadors del centre</t>
  </si>
  <si>
    <t>2.1 Nombre de transferències de coneixements i bones pràctiques que s'han realitzat</t>
  </si>
  <si>
    <t>4. Adequació de la biblioteca per fer un espai polivalent</t>
  </si>
  <si>
    <t xml:space="preserve">5. Foment de la transferència de coneixements i bones pràctiques </t>
  </si>
  <si>
    <t>3.1 Nombre de novetats/notícies publicades a la pàgina web per trimestre</t>
  </si>
  <si>
    <t>6. Difusió dels projectes, les activitats i les col•laboracions realitzades al centre</t>
  </si>
  <si>
    <t>7. Realització a la pàgina web del centre d'un espai per a la difusió de la Formació Professional</t>
  </si>
  <si>
    <t xml:space="preserve">T1: Encara no es pot valorar la contribució de l’activitat a l’assoliment de l’OA. Es té previst que durant el mes de gener es deixen a punt les instal•lacions. </t>
  </si>
  <si>
    <t>T3: 35%</t>
  </si>
  <si>
    <t>No s’ha aconseguit. Objectiu per continuar el proper curs.</t>
  </si>
  <si>
    <t>Considerem abandonament quan surten del sistema educatiu.</t>
  </si>
  <si>
    <t xml:space="preserve">HISTÒRIC DELGRAU D'ASSOLIMENT DELS OBJECTIUS DELS PLANS ANUALS </t>
  </si>
  <si>
    <t>1r any</t>
  </si>
  <si>
    <t>2n any</t>
  </si>
  <si>
    <t>3r any</t>
  </si>
  <si>
    <t>4t any</t>
  </si>
  <si>
    <t>1.1Percentatge de professors que han participat a la formació de canvi de metodologies de treball</t>
  </si>
  <si>
    <t>4. Formació i assessorament del professorat en treball i avaluació per competències a l'aula</t>
  </si>
  <si>
    <t>2.1.Programacions que inclouen els recursos TIC com a metodología i eina de treball (ESO)</t>
  </si>
  <si>
    <t>2.2.Programacions que inclouen els recursos TIC com a metodología i eina de treball (BAT)</t>
  </si>
  <si>
    <t>2.3.Programacions que inclouen els recursos TIC com a metodología i eina de treball (CCFF)</t>
  </si>
  <si>
    <t>5.Utilització de recursos TIC en les presentacions de treballs (ESO)</t>
  </si>
  <si>
    <t>6.Utilització de recursos TIC en les presentacions de treballs (BAT)</t>
  </si>
  <si>
    <t>7.Utilització de recursos TIC en les presentacions de treballs (CF)</t>
  </si>
  <si>
    <t>8.Participació dels alumnes i professors a l'aula virtual del centre (correccions, comunicacions, fòrums)</t>
  </si>
  <si>
    <t>9.Creació d'un correu corporatiu de centre per als alumnes</t>
  </si>
  <si>
    <t>3.1. Nombre de nivells en els quals s'ha elaborat el pla de treball</t>
  </si>
  <si>
    <t>10.Elaboració d'un pla de treball de millora de la competència oral</t>
  </si>
  <si>
    <t>11.Elaboració d'un pla de treball de millora de la competència escrita</t>
  </si>
  <si>
    <t>12.Difusió de la biblioteca d'aula i projecte de lectura a l'aula</t>
  </si>
  <si>
    <t>4.1. Grau de satisfacció de la comunitat educativa</t>
  </si>
  <si>
    <t>13.Revisió de les tasques a realitzar des de la tutoria a tots els nivells educatius</t>
  </si>
  <si>
    <t>14.Revisió i planificació de les hores de tutoria a tots els nivells educatius</t>
  </si>
  <si>
    <t>5.1.Nombre d'alumnes que han realitzat l'exposició de treballs en llengua estrangera</t>
  </si>
  <si>
    <t>16.Introducció d'activitats extraescolars en llengua estrangera</t>
  </si>
  <si>
    <t>5.2. Nombre d'activitats extraescolars realitzades en llengua estrangera</t>
  </si>
  <si>
    <t>COMPLIMENT DELS OBJECTIUS ANUALS I SEGUIMENT DE L'APLICACIÓ DEL PLA ANUAL -1r any-</t>
  </si>
  <si>
    <t>COMPLIMENT DELS OBJECTIUS ANUALS I SEGUIMENT DE L'APLICACIÓ DEL PLA ANUAL -2n any-</t>
  </si>
  <si>
    <t xml:space="preserve">1.Unificació de criteris metodològics i d'avaluació a l'ESO </t>
  </si>
  <si>
    <t>2.Unificació de criteris metodològics i d'avaluació al BAT</t>
  </si>
  <si>
    <t>3.Unificació de criteris metodològics i d'avaluació als CF</t>
  </si>
  <si>
    <t>1. Revisió dels criteris metodològics i d'avaluació dins dels departaments i/o equips docents (ESO/BAT)</t>
  </si>
  <si>
    <t>2. Revisió dels criteris metodològics i d'avaluació dins dels departaments i/o equips docents (CF)</t>
  </si>
  <si>
    <t>3. Realització d'activitats competencials en les matèries d'ESO/BAT</t>
  </si>
  <si>
    <t>4. Formació i assessorament del professorat en avaluació per competències a l'ESO/BAT</t>
  </si>
  <si>
    <t>5. Formació i assessorament del professorat en treball per competències professionals a CF</t>
  </si>
  <si>
    <t>2.1 Nombre de matèries en les quals s’utilitza l’EVEA</t>
  </si>
  <si>
    <t>6. Definició de l'Entorn Virtual d'E/A (EVEA) en les matèries d'ESO</t>
  </si>
  <si>
    <t>7. Utilització  de l'Entorn Virtual d'E/A (EVEA) en les matèries d'ESO</t>
  </si>
  <si>
    <t>8. Participació dels alumnes i professors a l'aula virtual del centre</t>
  </si>
  <si>
    <t>9. Realització de les activitats indicades al Pla Lector de l'ESO</t>
  </si>
  <si>
    <t>10. Realització de les activitats indicades al Pla d'Expressió Oral de l'ESO</t>
  </si>
  <si>
    <t>11. Realització de les activitats indicades al Pla d'Expressió Escrita de l'ESO</t>
  </si>
  <si>
    <t>4.1 Grau de satisfacció de la comunitat educativa</t>
  </si>
  <si>
    <t>5.1 Nombre d'alumnes que han realitzat l'exposició de treballs en llengua estrangera</t>
  </si>
  <si>
    <t>12. Realització de la tutoria d'atenció individualitzada a l'ESO</t>
  </si>
  <si>
    <t>13. Revisió i planificació de les activitats del Pla d'Acció Tutorial a l'ESO</t>
  </si>
  <si>
    <t>14. Elaboració i realització del Pla de Manteniment d'Aula a l'ESO</t>
  </si>
  <si>
    <t>15. Introducció de l'hora de tutoria a CF</t>
  </si>
  <si>
    <t>16. Incentivació de l'exposició de treballs en llengua estrangera</t>
  </si>
  <si>
    <t>17. Realització d'activitats extraescolars en llengua estrangera</t>
  </si>
  <si>
    <t>18. Realització d'activitats amb instituts europeus mitjançant videoconferències, mobilitats, i altres projectes d'innovació</t>
  </si>
  <si>
    <t>COMPLIMENT DELS OBJECTIUS ANUALS I SEGUIMENT DE L'APLICACIÓ DEL PLA ANUAL -3r any-</t>
  </si>
  <si>
    <t>1.1</t>
  </si>
  <si>
    <t>1.</t>
  </si>
  <si>
    <t>2.</t>
  </si>
  <si>
    <t>3.</t>
  </si>
  <si>
    <t>4.</t>
  </si>
  <si>
    <t>5.</t>
  </si>
  <si>
    <t>2.1</t>
  </si>
  <si>
    <t>2.2</t>
  </si>
  <si>
    <t>1.2</t>
  </si>
  <si>
    <t>1.3</t>
  </si>
  <si>
    <t>2.3</t>
  </si>
  <si>
    <t>6.</t>
  </si>
  <si>
    <t>7.</t>
  </si>
  <si>
    <t>8.</t>
  </si>
  <si>
    <t>9.</t>
  </si>
  <si>
    <t>10.</t>
  </si>
  <si>
    <t>3.1</t>
  </si>
  <si>
    <t>3.2</t>
  </si>
  <si>
    <t>3.3</t>
  </si>
  <si>
    <t>11.</t>
  </si>
  <si>
    <t>12.</t>
  </si>
  <si>
    <t>13.</t>
  </si>
  <si>
    <t>14.</t>
  </si>
  <si>
    <t>15.</t>
  </si>
  <si>
    <t>4.1</t>
  </si>
  <si>
    <t>4.2</t>
  </si>
  <si>
    <t>4.3</t>
  </si>
  <si>
    <t>16.</t>
  </si>
  <si>
    <t>17.</t>
  </si>
  <si>
    <t>18.</t>
  </si>
  <si>
    <t>19.</t>
  </si>
  <si>
    <t>20.</t>
  </si>
  <si>
    <t>5.1</t>
  </si>
  <si>
    <t>5.2</t>
  </si>
  <si>
    <t>21.</t>
  </si>
  <si>
    <t>22.</t>
  </si>
  <si>
    <t>23.</t>
  </si>
  <si>
    <t>24.</t>
  </si>
  <si>
    <t>25.</t>
  </si>
  <si>
    <t>SEGUIMENT DEL GRAU D'ASSOLIMENT DELS OBJECTIUS DEL PLA ANUAL -1r any-</t>
  </si>
  <si>
    <t>SEGUIMENT DEL GRAU D'ASSOLIMENT DELS OBJECTIUS DEL PLA ANUAL -2n any-</t>
  </si>
  <si>
    <t>5.3</t>
  </si>
  <si>
    <t>COMPLIMENT DELS OBJECTIUS ANUALS I SEGUIMENT DE L'APLICACIÓ DEL PLA ANUAL -4t any-</t>
  </si>
  <si>
    <t>SEGUIMENT DEL GRAU D'ASSOLIMENT DELS OBJECTIUS DEL PLA ANUAL -3r any-</t>
  </si>
  <si>
    <t>SEGUIMENT DEL GRAU D'ASSOLIMENT DELS OBJECTIUS DEL PLA ANUAL -4t any-</t>
  </si>
  <si>
    <t>1. Ús de les instal·lacions del centre fora de l'horari escolar per realitzar activitats esportives i estudi assistit</t>
  </si>
  <si>
    <t xml:space="preserve">2.Realització d'esport en horari extraescolar </t>
  </si>
  <si>
    <t>4. Promoció de l'esport a les escoles de primària de la ciutat</t>
  </si>
  <si>
    <t xml:space="preserve">1.1. Nombre d'alumnes que participen en activitats extraescolars (estudi i esport) </t>
  </si>
  <si>
    <t>OA1. Afavorir el canvi de les metodologies de treball</t>
  </si>
  <si>
    <t>OA2.Familiaritzar l'alumnat en l'ús de les TIC com a suport del seu aprenentatge</t>
  </si>
  <si>
    <t>OA3. Implantar un pla de treball de l'expressió oral i escrita dels alumnes a l'ESO</t>
  </si>
  <si>
    <t>OA4. Millorar l'acció tutorial a l'ESO, el Batxillerat i el Cicles Formatius</t>
  </si>
  <si>
    <t>OA5. Millorar la competència en llengües estrangeres</t>
  </si>
  <si>
    <t>OA3. Treballar en l'assoliment de les competències de l'expressió i comprensió oral i escrita a l'ESO</t>
  </si>
  <si>
    <t>OA2. Consolidar l'ús dels entorns virtuals com a suport d'aprenentatge</t>
  </si>
  <si>
    <t>OA1. Afavorir el canvi de les metodologies de treball a l'aula</t>
  </si>
  <si>
    <t xml:space="preserve">OA1. </t>
  </si>
  <si>
    <t>OA2.</t>
  </si>
  <si>
    <t>OA3.</t>
  </si>
  <si>
    <t>OA4.</t>
  </si>
  <si>
    <t>OA5.</t>
  </si>
  <si>
    <t>OA1. Augmentar la participació de l'alumnat en activitats del centre</t>
  </si>
  <si>
    <t>OA2. Disminuir l'abandonament escolar en tots els nivells</t>
  </si>
  <si>
    <t>2.1. Nombre de baixes per abandonament en cada curs (ESO/BAT)</t>
  </si>
  <si>
    <t>2.2. Nombre de baixes per abandonament en cada curs (CF)</t>
  </si>
  <si>
    <t>OA3. Incrementar la participació de les famílies en les activitats de foment de la cohesió social al centre</t>
  </si>
  <si>
    <t xml:space="preserve">8. Seguiment de l'abandonament de l'alumnat de BAT </t>
  </si>
  <si>
    <t>9. Seguiment de l'abandonament de l'alumnat de CCFF</t>
  </si>
  <si>
    <t>10. Estudi de les causes que porten a l'abandonament</t>
  </si>
  <si>
    <t>11. Potenciació de la participació de les famílies en activitats lúdiques (assistir a xerrades, conferències, ...)</t>
  </si>
  <si>
    <t>12. Introducció de la comunicació mitjançant recursos TIC entre les famílies i el centre</t>
  </si>
  <si>
    <t>3.1. Nombre de famílies que participen a les activitats lúdiques (famílies dels alumnes als quals van dirigides les activitats)</t>
  </si>
  <si>
    <t>3. Promoció de l'esport a la ciutat</t>
  </si>
  <si>
    <t>OA1. Mantenir la participació dels alumnes en activitats del centre fora de l'horari lectiu</t>
  </si>
  <si>
    <t xml:space="preserve">1.1 Nombre de participants en activitats fora de l'horari lectiu </t>
  </si>
  <si>
    <t>2.1. Nombre de baixes per abandonament en ESO</t>
  </si>
  <si>
    <t>2.2. Nombre de baixes per abandonament en BAT</t>
  </si>
  <si>
    <t>2.3. Nombre de baixes per abandonament en CF</t>
  </si>
  <si>
    <t>7. Seguiment de l'abandonament de l'alumnat (CF)</t>
  </si>
  <si>
    <t>8. Seguiment de l'abandonament de l'alumnat (BAT)</t>
  </si>
  <si>
    <t>9.Seguiment de l'absentisme de l'alumnat a l'ESO</t>
  </si>
  <si>
    <t>10. Realització d'activitats d'orientació professional</t>
  </si>
  <si>
    <t>OA3. Afavorir la implicació de les famílies en les activitats de foment de la cohesió social al centre</t>
  </si>
  <si>
    <t>11. Programació i realització d'activitats conjuntament amb l'AMPA</t>
  </si>
  <si>
    <t>12. Comunicació mitjançant recursos TIC entre les famílies i el centre</t>
  </si>
  <si>
    <t>OA1. Optimitzar el rendiment de les eines de qualitat i millora contínua</t>
  </si>
  <si>
    <t>OA2. Millorar la comunicació i relació entre l'equip humà del centre i els professionals externs</t>
  </si>
  <si>
    <t>2.1. Nombre de transferències de coneixements i bones pràctiques que s'han realitzat</t>
  </si>
  <si>
    <t xml:space="preserve">4. Condicionament de l'espai d'acollida del centre </t>
  </si>
  <si>
    <t xml:space="preserve">6. Foment de la transferència de coneixements i bones pràctiques </t>
  </si>
  <si>
    <t>(No realitzat. Indicacions a la fitxa d'activitat)</t>
  </si>
  <si>
    <t>OA3. Consolidar la pàgina web com a eina de difusió de les activitats del centre</t>
  </si>
  <si>
    <t>3.1. Nombre de novetats/notícies publicades a la pàgina web per trimestre</t>
  </si>
  <si>
    <t>COMPLIMENT DELS OBJECTIUS ANUALS I SEGUIMENT DE L'APLICACIÓ DEL PLA ANUAL - 2n any-</t>
  </si>
  <si>
    <t>1.1. Nombre de departaments que realitzan un check list de la seva documentació</t>
  </si>
  <si>
    <t>Nom del centre: XXX</t>
  </si>
  <si>
    <t>XXX</t>
  </si>
  <si>
    <t>OBJECTIU ESTRATÈGIC 4</t>
  </si>
  <si>
    <t xml:space="preserve">1.1. </t>
  </si>
  <si>
    <t xml:space="preserve">3. </t>
  </si>
  <si>
    <t xml:space="preserve">2.1. </t>
  </si>
  <si>
    <t xml:space="preserve">OA3. </t>
  </si>
  <si>
    <t xml:space="preserve">3.1. </t>
  </si>
  <si>
    <t xml:space="preserve">3.2 </t>
  </si>
  <si>
    <t xml:space="preserve">3.3 </t>
  </si>
  <si>
    <t xml:space="preserve">10. </t>
  </si>
  <si>
    <t xml:space="preserve">11. </t>
  </si>
  <si>
    <t xml:space="preserve">12. </t>
  </si>
  <si>
    <t xml:space="preserve">13. </t>
  </si>
  <si>
    <t xml:space="preserve">6. </t>
  </si>
  <si>
    <t xml:space="preserve">7. </t>
  </si>
  <si>
    <t xml:space="preserve">8. </t>
  </si>
  <si>
    <t xml:space="preserve">9. </t>
  </si>
  <si>
    <t xml:space="preserve">14. </t>
  </si>
  <si>
    <t xml:space="preserve">15. </t>
  </si>
  <si>
    <t xml:space="preserve">16. </t>
  </si>
  <si>
    <t xml:space="preserve">17. </t>
  </si>
  <si>
    <t xml:space="preserve">18. </t>
  </si>
  <si>
    <t xml:space="preserve">19. </t>
  </si>
  <si>
    <t xml:space="preserve">20. </t>
  </si>
  <si>
    <t xml:space="preserve">22. </t>
  </si>
  <si>
    <t xml:space="preserve">23. </t>
  </si>
  <si>
    <t xml:space="preserve">24. </t>
  </si>
  <si>
    <t xml:space="preserve">25. </t>
  </si>
  <si>
    <t>Percentatge de compliment dels objectius anuals associats a l'objectiu estratègic 4:</t>
  </si>
  <si>
    <t xml:space="preserve">1. </t>
  </si>
  <si>
    <t xml:space="preserve">2. </t>
  </si>
  <si>
    <t xml:space="preserve">4. </t>
  </si>
  <si>
    <t xml:space="preserve">5. </t>
  </si>
  <si>
    <t xml:space="preserve">OA2. </t>
  </si>
  <si>
    <t xml:space="preserve">2.1 </t>
  </si>
  <si>
    <t xml:space="preserve">2.2 </t>
  </si>
  <si>
    <t xml:space="preserve">2.3 </t>
  </si>
  <si>
    <t xml:space="preserve">3.1 </t>
  </si>
  <si>
    <t xml:space="preserve">21. </t>
  </si>
  <si>
    <t>OBJECTIU ESTRATÈGIC 5</t>
  </si>
  <si>
    <t>Percentatge de compliment dels objectius anuals associats a l'objectiu estratègic 5:</t>
  </si>
  <si>
    <t>Resultat OE</t>
  </si>
  <si>
    <t>Indicadors</t>
  </si>
  <si>
    <t>4y any</t>
  </si>
  <si>
    <t>Nombre d'alumnes que promocionen 1r ESO</t>
  </si>
  <si>
    <t>Nombre d'alumnes que promocionen 2n ESO</t>
  </si>
  <si>
    <t>Nombre d'alumnes que promocionen 3r ESO</t>
  </si>
  <si>
    <t>Grau d'abandonament dels estudis a l'ESO</t>
  </si>
  <si>
    <t>Grau d'abandonament dels estudis al BAT</t>
  </si>
  <si>
    <t>Grau d'abandonament dels estudis als CFGM</t>
  </si>
  <si>
    <t>Grau d'abandonament dels estudis als CFGS</t>
  </si>
  <si>
    <t>Grau de satisfacció de la comunitat educativa Professorat</t>
  </si>
  <si>
    <t>Grau de satisfacció de la comunitat educativa      Alumnat ESO</t>
  </si>
  <si>
    <t>Grau de satisfacció de la comunitat educativa      Alumnat BAT</t>
  </si>
  <si>
    <t>Grau de satisfacció de la comunitat educativa      Alumnat CFGM</t>
  </si>
  <si>
    <t>Grau de satisfacció de la comunitat educativa      Alumnat CFGS</t>
  </si>
  <si>
    <t>Nombre d'alumnes que obtenen l'ESO</t>
  </si>
  <si>
    <t>Nombre d'alumnes que obtenen el BAT</t>
  </si>
  <si>
    <t>Nombre d'alumnes que obtenen els CFGM</t>
  </si>
  <si>
    <t>Nombre d'alumnes que obtenen els CFGS</t>
  </si>
  <si>
    <t>Valoració final -qualitativa-</t>
  </si>
  <si>
    <t>Objectiu estratègic nº 4</t>
  </si>
  <si>
    <t>Objectiu estratègic nº 5</t>
  </si>
  <si>
    <t>SEGUIMENT DEL GRAU D'ASSOLIMENT DELS OBJECTIUS ESTRATÈGICS</t>
  </si>
  <si>
    <t>INFORMACIÓ GENERAL SOBRE EL QCI DE PLANIFICACIÓ ESTRATÈGICA</t>
  </si>
  <si>
    <t>- El present QCI (Quadre de Control de la Informació) recull les actuacions necessàries per elaborar i fer el seguiment del Pla Estratègic d'un centre educatiu.</t>
  </si>
  <si>
    <t>- La DAFO ens permet fer l'anàlisi i diagnòstic del centre: amenaces i oportunitats (factors externs), debilitats i fortaleses (factors interns).</t>
  </si>
  <si>
    <t>- si potenciem la fortalesa podem contrarestar l'amenaça (estratègies de prevenció).</t>
  </si>
  <si>
    <t>- si potenciem la fortalesa podrem aprofitar millor l'oportunitat (estratègies de creixement).</t>
  </si>
  <si>
    <t>- si corregim la debilitat podrem aprofitar l'oportunitat (estratègies de millora).</t>
  </si>
  <si>
    <t>- si corregim la debilitat podrem defensar-nos de l'amenaça (estratègies d'atenció preferent).</t>
  </si>
  <si>
    <t xml:space="preserve">- La Matriu DAFO ens permet orientar la selecció d'objectius estratègics i les estratègies que integraran el Pla Estratègic del centre. </t>
  </si>
  <si>
    <t xml:space="preserve">- Per a confeccionar el Pla Estratègic, us proporcionem el model elaborat des del PQiMC. </t>
  </si>
  <si>
    <t>- Podreu realitzar el seguiment i avaluació del Pla estratègic mitjançant les fitxes de cada objectiu estratègic, on es recull l'evolució del compliment de les activitats durant els 4 anys d'aplicació del Pla.</t>
  </si>
  <si>
    <t>MATRIU DAFO</t>
  </si>
  <si>
    <t>- L'anàlisi DAFO ens permet fer l'anàlisi del centre: amenaces i oportunitats (factors externs), debilitats i fortaleses (factors interns).</t>
  </si>
  <si>
    <t>ANÀLISI DAFO</t>
  </si>
  <si>
    <t>Consideracions per elaborar la DAFO del centre</t>
  </si>
  <si>
    <t>- L'elaboració de la DAFO ha de propiciar el debat i el consens en el centre.</t>
  </si>
  <si>
    <t>- Participants en l'elaboració: equip directiu, comissió de qualitat, caps de departament, coordinadors i, si escau, altres membres del claustre o de la comunitat. educatiu</t>
  </si>
  <si>
    <t>Propostes per complimentar la DAFO fruit del debat i de l'argumentació.</t>
  </si>
  <si>
    <t>- Crear una comissió de treball.</t>
  </si>
  <si>
    <t>- Previ a la sessió de treball conjunta de la comissió cal una reflexió individual de cada membre.</t>
  </si>
  <si>
    <t>- Utilitzeu la informació que dona l’AGD i altres avaluacions (EFQM, e2cat) o auditories, a banda dels propis coneixements del centre i de l’entorn (professorat, famílies, alumnat, empreses, etc).</t>
  </si>
  <si>
    <t>- Recolzeu les propostes amb indicadors o evidències.</t>
  </si>
  <si>
    <t>- Poseu en comú les propostes per cada quadrant del DAFO.</t>
  </si>
  <si>
    <t>- Per ajustar les propostes podeu utilitzar tècniques de treball d’equips de millora, com la pluja d’idees organitzada amb post-it, diagrama d’afinitat o votació ponderada.</t>
  </si>
  <si>
    <t>- Intenteu prioritzar a 7 ítems a cada quadre, 10 seria el màxim.</t>
  </si>
  <si>
    <t xml:space="preserve">- Feu l’anàlisi amb la màxima tranquil·litat possible, pensant en la visió. Estem treballant per 4 anys. </t>
  </si>
  <si>
    <t>QUADRE DAFO</t>
  </si>
  <si>
    <t>AMENACES</t>
  </si>
  <si>
    <t>OPORTUNITATS</t>
  </si>
  <si>
    <t>DEBILITATS</t>
  </si>
  <si>
    <t>FORTALESES</t>
  </si>
  <si>
    <t>Anàlisi extern</t>
  </si>
  <si>
    <t xml:space="preserve"> ----------------------(si és necessari) -----------------------------</t>
  </si>
  <si>
    <t xml:space="preserve">1.   </t>
  </si>
  <si>
    <t>Definició</t>
  </si>
  <si>
    <t>Una vegada el centre ha definit i consensuat la seva missió, visió i valors, el següent pas en l'elaboració del Pla Estratègic és conèixer el seu estat actual (i futur immediat).</t>
  </si>
  <si>
    <r>
      <t xml:space="preserve">Per fer-ho, l'institut disposa d'una eina útil per a l'elaboració d'una diagnosi ajustada a la realitat del centre: el </t>
    </r>
    <r>
      <rPr>
        <sz val="14"/>
        <color indexed="30"/>
        <rFont val="Arial"/>
        <family val="2"/>
      </rPr>
      <t>quadre d'anàlisi DAFO</t>
    </r>
    <r>
      <rPr>
        <sz val="14"/>
        <rFont val="Arial"/>
        <family val="2"/>
      </rPr>
      <t>.</t>
    </r>
  </si>
  <si>
    <t>El quadre d'anàlisi DAFO és una fotografia global del centre on s'identifiquen els elements que poden tenir un major impacte en el funcionament de l'organització</t>
  </si>
  <si>
    <t>Com s'articula?</t>
  </si>
  <si>
    <t>A través d'un quadre on s'adopta una perspectiva externa i interna de l'organització:</t>
  </si>
  <si>
    <t>El centre hauría d'omplir cada quadre a partir de la formulació de les següents preguntes:</t>
  </si>
  <si>
    <t>La informació l'obtenim de: 
- Per a l'anàlisi externa, dades de necessitats educatives, necessitats socioeconòmiques de l'entorn, normativa d'educació, ... 
- Per a l'anàlisi interna, AGD, auditories internes/externes, proves de CB, enquestes, …</t>
  </si>
  <si>
    <t xml:space="preserve">- El 1r pas és traslladar les variables del quadre d'anàlisi DAFO a la matriu. </t>
  </si>
  <si>
    <t>- El 2n pas: Per a cada cel·la puntuem d'1 (valor mínim) a 5 (valor màxim) en quina mesura:</t>
  </si>
  <si>
    <t>Exemple:</t>
  </si>
  <si>
    <t>El centre considera que el punt fort 3 contribueix molt a contrarestar l'amenaça 3 i per això li atorga un 5.</t>
  </si>
  <si>
    <t>LECTURA VERTICAL</t>
  </si>
  <si>
    <t>1r bloc % en columnes:</t>
  </si>
  <si>
    <t>Informa de la capacitat d'afrontar les amenaces emprant punts forts i corregint els punts febles del centre.</t>
  </si>
  <si>
    <t>2n bloc % en columnes:</t>
  </si>
  <si>
    <t>Informa de la capacitat d'aprofitar les oportunitats emprant punts forts i corregint els punts febles del centre.</t>
  </si>
  <si>
    <t>LECTURA HORITZONTAL</t>
  </si>
  <si>
    <t>1r bloc % en files:</t>
  </si>
  <si>
    <t>Informa de la utilitat dels punts forts del centre per contrarestar les amenaces i aprofitar les oportunitats de l'entorn.</t>
  </si>
  <si>
    <t>2n bloc % en files:</t>
  </si>
  <si>
    <t>Informa de les febleses que val la pena corregir perquè permetran fer front a les amenaces i aprofitar oportunitats.</t>
  </si>
  <si>
    <t>VALORACIÓ DE LES VARIABLES</t>
  </si>
  <si>
    <t>- A continuació hem de fer la lectura vertical i lectura horitzontal, per columnes i per files.</t>
  </si>
  <si>
    <t>IDENTIFICACIÓ D'ESTRATÈGIES PREFERENTS</t>
  </si>
  <si>
    <t>Un segon nivell d'anàlisi de la matriu ens informarà sobre les estratègies preferents.</t>
  </si>
  <si>
    <t>Per conèixer en quin tipus d'estratègies la probabilitat d'èxit serà major, convé analitzar els últims percentatges de cada quadrant.</t>
  </si>
  <si>
    <t>Un ordre probable:</t>
  </si>
  <si>
    <t>Després, per a cada quadrant caldrà analitzar quins són els percentatges més elevats.</t>
  </si>
  <si>
    <t>Nom del centre:</t>
  </si>
  <si>
    <t>Població:</t>
  </si>
  <si>
    <t>Valor</t>
  </si>
  <si>
    <t xml:space="preserve">AMENACES (Contrarestrar) </t>
  </si>
  <si>
    <t xml:space="preserve">OPORTUNITATS (Aprofitar) </t>
  </si>
  <si>
    <t>Total</t>
  </si>
  <si>
    <t>%</t>
  </si>
  <si>
    <t>P.FORTS (utilitzar)</t>
  </si>
  <si>
    <t>A.1</t>
  </si>
  <si>
    <t>A.2</t>
  </si>
  <si>
    <t>A.3</t>
  </si>
  <si>
    <t>A.4</t>
  </si>
  <si>
    <t xml:space="preserve">A.5 </t>
  </si>
  <si>
    <t xml:space="preserve">A.6 </t>
  </si>
  <si>
    <t>A7</t>
  </si>
  <si>
    <t>A8</t>
  </si>
  <si>
    <t>A9</t>
  </si>
  <si>
    <t>A10</t>
  </si>
  <si>
    <t>Mitjana %</t>
  </si>
  <si>
    <t>O.1</t>
  </si>
  <si>
    <t>O.2</t>
  </si>
  <si>
    <t xml:space="preserve">O.3 </t>
  </si>
  <si>
    <t xml:space="preserve">O.4  </t>
  </si>
  <si>
    <t xml:space="preserve">O.5 </t>
  </si>
  <si>
    <t xml:space="preserve">O.6 </t>
  </si>
  <si>
    <t>O7</t>
  </si>
  <si>
    <t>O8</t>
  </si>
  <si>
    <t>O9</t>
  </si>
  <si>
    <t>O10</t>
  </si>
  <si>
    <t>Estratègies de prevenció</t>
  </si>
  <si>
    <t>Estratègies de creixement</t>
  </si>
  <si>
    <t>F.1</t>
  </si>
  <si>
    <t>Nivell d'utiliat de                                                      les fortaleses</t>
  </si>
  <si>
    <t xml:space="preserve">F.2  </t>
  </si>
  <si>
    <t xml:space="preserve">F.3 </t>
  </si>
  <si>
    <t xml:space="preserve">F.4 </t>
  </si>
  <si>
    <t xml:space="preserve">F.5 </t>
  </si>
  <si>
    <t>F.6</t>
  </si>
  <si>
    <t xml:space="preserve">F.7 </t>
  </si>
  <si>
    <t>F8</t>
  </si>
  <si>
    <t>F9</t>
  </si>
  <si>
    <t>F10</t>
  </si>
  <si>
    <t>Suma</t>
  </si>
  <si>
    <t>MITJANA</t>
  </si>
  <si>
    <t>P.FEBLES (neutralitzar o compensar)</t>
  </si>
  <si>
    <t>Estratègies d'atenció preferent</t>
  </si>
  <si>
    <t>Estratègies de millora</t>
  </si>
  <si>
    <t xml:space="preserve">D.1 </t>
  </si>
  <si>
    <t>Capacitat per a compensar                                        les mancances</t>
  </si>
  <si>
    <t xml:space="preserve">D.2 </t>
  </si>
  <si>
    <t>D.3</t>
  </si>
  <si>
    <t xml:space="preserve">D.4 </t>
  </si>
  <si>
    <t xml:space="preserve">D.5 </t>
  </si>
  <si>
    <t xml:space="preserve">D.6 </t>
  </si>
  <si>
    <t>D7</t>
  </si>
  <si>
    <t>D8</t>
  </si>
  <si>
    <t>D9</t>
  </si>
  <si>
    <t>D10</t>
  </si>
  <si>
    <t>TOTAL</t>
  </si>
  <si>
    <t>Capacitat per contrarestar                                                                les amenaces</t>
  </si>
  <si>
    <t>Capacitat per aprofitar cada                                                        oportunitat</t>
  </si>
  <si>
    <t>Formació</t>
  </si>
  <si>
    <t xml:space="preserve">Objectius </t>
  </si>
  <si>
    <t>Processos (Estratègies)</t>
  </si>
  <si>
    <t>           </t>
  </si>
  <si>
    <t>Recursos</t>
  </si>
  <si>
    <t>Recursos humans</t>
  </si>
  <si>
    <t>Currículum</t>
  </si>
  <si>
    <t>Materials o econòmics</t>
  </si>
  <si>
    <t>Altres</t>
  </si>
  <si>
    <t>     </t>
  </si>
  <si>
    <t>Subtotal RH.</t>
  </si>
  <si>
    <t>Subtotal  Cur.</t>
  </si>
  <si>
    <t>Subtotal  For.</t>
  </si>
  <si>
    <t>Subtotal  Mat.</t>
  </si>
  <si>
    <t>Subtotal Alt.</t>
  </si>
  <si>
    <t>Total Recursos Humans</t>
  </si>
  <si>
    <t>Total Curriculum</t>
  </si>
  <si>
    <t>Total Formació</t>
  </si>
  <si>
    <t>Total Materials</t>
  </si>
  <si>
    <t>Total Altres</t>
  </si>
  <si>
    <t>MAPA ESTRATÈGIC</t>
  </si>
  <si>
    <t>1 Millorar els resultats educatius</t>
  </si>
  <si>
    <t>2 Millorar la cohesió social</t>
  </si>
  <si>
    <t>20XX-20XX</t>
  </si>
  <si>
    <t>Institut: XXX</t>
  </si>
  <si>
    <t xml:space="preserve"> Total curs 20XX-20XX</t>
  </si>
  <si>
    <t>Total curs 20XX-20XX</t>
  </si>
  <si>
    <t>Total Pla 20XX-20XX</t>
  </si>
  <si>
    <t>Anàlisi intern</t>
  </si>
  <si>
    <t xml:space="preserve">OBJECTIU ESTRATÈGIC: </t>
  </si>
  <si>
    <t>Estratègia</t>
  </si>
  <si>
    <t>Objectiu anual</t>
  </si>
  <si>
    <t>Activitat nº XXX</t>
  </si>
  <si>
    <t>Responsable</t>
  </si>
  <si>
    <t>Professorat que hi participa</t>
  </si>
  <si>
    <t>Alumnat implicat</t>
  </si>
  <si>
    <t>Àrees on s'aplica</t>
  </si>
  <si>
    <t>Temporització</t>
  </si>
  <si>
    <t>Espai de realització</t>
  </si>
  <si>
    <t>Metodologia</t>
  </si>
  <si>
    <t>Instrument per a la recollida d'informació</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</si>
</sst>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3" x14ac:knownFonts="1">
    <font>
      <sz val="10"/>
      <name val="Arial"/>
      <family val="2"/>
    </font>
    <font>
      <b/>
      <sz val="10"/>
      <name val="Arial"/>
      <family val="2"/>
    </font>
    <font>
      <b/>
      <sz val="9"/>
      <name val="Arial"/>
      <family val="2"/>
    </font>
    <font>
      <sz val="9"/>
      <name val="Arial"/>
      <family val="2"/>
    </font>
    <font>
      <sz val="8"/>
      <name val="Arial"/>
      <family val="2"/>
    </font>
    <font>
      <sz val="11"/>
      <name val="Arial"/>
      <family val="2"/>
    </font>
    <font>
      <sz val="10"/>
      <color indexed="9"/>
      <name val="Arial"/>
      <family val="2"/>
    </font>
    <font>
      <b/>
      <sz val="9"/>
      <color indexed="9"/>
      <name val="Arial"/>
      <family val="2"/>
    </font>
    <font>
      <sz val="9"/>
      <color indexed="9"/>
      <name val="Arial"/>
      <family val="2"/>
    </font>
    <font>
      <b/>
      <sz val="8"/>
      <name val="Arial"/>
      <family val="2"/>
    </font>
    <font>
      <sz val="10"/>
      <name val="Arial"/>
      <family val="2"/>
    </font>
    <font>
      <sz val="10"/>
      <color indexed="8"/>
      <name val="Arial"/>
      <family val="2"/>
    </font>
    <font>
      <sz val="9"/>
      <color indexed="8"/>
      <name val="Arial"/>
      <family val="2"/>
    </font>
    <font>
      <sz val="9"/>
      <color indexed="8"/>
      <name val="Arial"/>
      <family val="2"/>
    </font>
    <font>
      <sz val="6"/>
      <name val="Arial"/>
      <family val="2"/>
    </font>
    <font>
      <sz val="8"/>
      <color indexed="81"/>
      <name val="Tahoma"/>
      <family val="2"/>
    </font>
    <font>
      <b/>
      <sz val="8"/>
      <color indexed="81"/>
      <name val="Tahoma"/>
      <family val="2"/>
    </font>
    <font>
      <sz val="8"/>
      <color indexed="81"/>
      <name val="Tahoma"/>
    </font>
    <font>
      <b/>
      <sz val="8"/>
      <color indexed="81"/>
      <name val="Tahoma"/>
    </font>
    <font>
      <b/>
      <sz val="16"/>
      <name val="Arial"/>
      <family val="2"/>
    </font>
    <font>
      <b/>
      <sz val="18"/>
      <name val="Arial"/>
      <family val="2"/>
    </font>
    <font>
      <b/>
      <sz val="11"/>
      <name val="Arial"/>
      <family val="2"/>
    </font>
    <font>
      <sz val="14"/>
      <name val="Arial"/>
      <family val="2"/>
    </font>
    <font>
      <sz val="16"/>
      <name val="Arial"/>
      <family val="2"/>
    </font>
    <font>
      <sz val="18"/>
      <name val="Arial"/>
      <family val="2"/>
    </font>
    <font>
      <sz val="10"/>
      <name val="Times New Roman"/>
      <family val="1"/>
    </font>
    <font>
      <sz val="14"/>
      <color indexed="30"/>
      <name val="Arial"/>
      <family val="2"/>
    </font>
    <font>
      <b/>
      <sz val="14"/>
      <name val="Arial"/>
      <family val="2"/>
    </font>
    <font>
      <b/>
      <sz val="12"/>
      <name val="Arial"/>
      <family val="2"/>
    </font>
    <font>
      <b/>
      <sz val="16"/>
      <color indexed="10"/>
      <name val="Arial"/>
      <family val="2"/>
    </font>
    <font>
      <sz val="8"/>
      <name val="Tahoma"/>
      <family val="2"/>
    </font>
    <font>
      <sz val="6"/>
      <name val="Tahoma"/>
      <family val="2"/>
    </font>
    <font>
      <sz val="10"/>
      <name val="Tahoma"/>
      <family val="2"/>
    </font>
    <font>
      <sz val="12"/>
      <name val="Times New Roman"/>
      <family val="1"/>
    </font>
    <font>
      <sz val="12"/>
      <name val="Tahoma"/>
      <family val="2"/>
    </font>
    <font>
      <sz val="14"/>
      <name val="Tahoma"/>
      <family val="2"/>
    </font>
    <font>
      <sz val="12"/>
      <name val="Arial"/>
      <family val="2"/>
    </font>
    <font>
      <sz val="11"/>
      <name val="Times New Roman"/>
      <family val="1"/>
    </font>
    <font>
      <b/>
      <sz val="7"/>
      <color indexed="81"/>
      <name val="Tahoma"/>
      <family val="2"/>
    </font>
    <font>
      <sz val="10"/>
      <color theme="0"/>
      <name val="Arial"/>
      <family val="2"/>
    </font>
    <font>
      <b/>
      <sz val="20"/>
      <color rgb="FF0070C0"/>
      <name val="Arial"/>
      <family val="2"/>
    </font>
    <font>
      <b/>
      <sz val="14"/>
      <color rgb="FF0070C0"/>
      <name val="Arial"/>
      <family val="2"/>
    </font>
    <font>
      <b/>
      <sz val="14"/>
      <color rgb="FF00B0F0"/>
      <name val="Tahoma"/>
      <family val="2"/>
    </font>
  </fonts>
  <fills count="28">
    <fill>
      <patternFill patternType="none"/>
    </fill>
    <fill>
      <patternFill patternType="gray125"/>
    </fill>
    <fill>
      <patternFill patternType="solid">
        <fgColor indexed="51"/>
        <bgColor indexed="13"/>
      </patternFill>
    </fill>
    <fill>
      <patternFill patternType="solid">
        <fgColor indexed="27"/>
        <bgColor indexed="41"/>
      </patternFill>
    </fill>
    <fill>
      <patternFill patternType="solid">
        <fgColor indexed="41"/>
        <bgColor indexed="64"/>
      </patternFill>
    </fill>
    <fill>
      <patternFill patternType="solid">
        <fgColor indexed="11"/>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22"/>
        <bgColor indexed="31"/>
      </patternFill>
    </fill>
    <fill>
      <patternFill patternType="solid">
        <fgColor indexed="9"/>
        <bgColor indexed="26"/>
      </patternFill>
    </fill>
    <fill>
      <patternFill patternType="solid">
        <fgColor indexed="52"/>
        <bgColor indexed="51"/>
      </patternFill>
    </fill>
    <fill>
      <patternFill patternType="solid">
        <fgColor indexed="43"/>
        <bgColor indexed="26"/>
      </patternFill>
    </fill>
    <fill>
      <patternFill patternType="solid">
        <fgColor indexed="44"/>
        <bgColor indexed="31"/>
      </patternFill>
    </fill>
    <fill>
      <patternFill patternType="solid">
        <fgColor indexed="40"/>
        <bgColor indexed="49"/>
      </patternFill>
    </fill>
    <fill>
      <patternFill patternType="solid">
        <fgColor indexed="23"/>
        <bgColor indexed="55"/>
      </patternFill>
    </fill>
    <fill>
      <patternFill patternType="solid">
        <fgColor theme="0"/>
        <bgColor indexed="41"/>
      </patternFill>
    </fill>
    <fill>
      <patternFill patternType="solid">
        <fgColor rgb="FFFFFFFF"/>
        <bgColor indexed="64"/>
      </patternFill>
    </fill>
    <fill>
      <patternFill patternType="gray125">
        <bgColor rgb="FFE5E5E5"/>
      </patternFill>
    </fill>
    <fill>
      <patternFill patternType="solid">
        <fgColor theme="9" tint="0.39997558519241921"/>
        <bgColor indexed="31"/>
      </patternFill>
    </fill>
    <fill>
      <patternFill patternType="solid">
        <fgColor theme="3" tint="0.59999389629810485"/>
        <bgColor indexed="31"/>
      </patternFill>
    </fill>
    <fill>
      <patternFill patternType="solid">
        <fgColor rgb="FFFFC000"/>
        <bgColor indexed="31"/>
      </patternFill>
    </fill>
    <fill>
      <patternFill patternType="solid">
        <fgColor theme="9" tint="0.39994506668294322"/>
        <bgColor indexed="51"/>
      </patternFill>
    </fill>
    <fill>
      <patternFill patternType="solid">
        <fgColor rgb="FF00CCFF"/>
        <bgColor indexed="31"/>
      </patternFill>
    </fill>
    <fill>
      <patternFill patternType="solid">
        <fgColor theme="0" tint="-0.14996795556505021"/>
        <bgColor indexed="31"/>
      </patternFill>
    </fill>
    <fill>
      <patternFill patternType="solid">
        <fgColor rgb="FF99CCFF"/>
        <bgColor indexed="51"/>
      </patternFill>
    </fill>
    <fill>
      <patternFill patternType="solid">
        <fgColor rgb="FFFFFF99"/>
        <bgColor indexed="31"/>
      </patternFill>
    </fill>
    <fill>
      <patternFill patternType="solid">
        <fgColor rgb="FFFFFF99"/>
        <bgColor indexed="51"/>
      </patternFill>
    </fill>
  </fills>
  <borders count="107">
    <border>
      <left/>
      <right/>
      <top/>
      <bottom/>
      <diagonal/>
    </border>
    <border>
      <left style="thin">
        <color indexed="63"/>
      </left>
      <right style="thin">
        <color indexed="63"/>
      </right>
      <top style="thin">
        <color indexed="63"/>
      </top>
      <bottom style="thin">
        <color indexed="63"/>
      </bottom>
      <diagonal/>
    </border>
    <border>
      <left/>
      <right style="medium">
        <color indexed="63"/>
      </right>
      <top style="medium">
        <color indexed="63"/>
      </top>
      <bottom/>
      <diagonal/>
    </border>
    <border>
      <left style="medium">
        <color indexed="63"/>
      </left>
      <right/>
      <top style="medium">
        <color indexed="63"/>
      </top>
      <bottom/>
      <diagonal/>
    </border>
    <border>
      <left/>
      <right/>
      <top style="medium">
        <color indexed="63"/>
      </top>
      <bottom/>
      <diagonal/>
    </border>
    <border>
      <left/>
      <right style="thin">
        <color indexed="63"/>
      </right>
      <top style="medium">
        <color indexed="63"/>
      </top>
      <bottom/>
      <diagonal/>
    </border>
    <border>
      <left style="medium">
        <color indexed="63"/>
      </left>
      <right/>
      <top/>
      <bottom/>
      <diagonal/>
    </border>
    <border>
      <left/>
      <right style="thin">
        <color indexed="63"/>
      </right>
      <top/>
      <bottom/>
      <diagonal/>
    </border>
    <border>
      <left style="medium">
        <color indexed="63"/>
      </left>
      <right/>
      <top/>
      <bottom style="medium">
        <color indexed="63"/>
      </bottom>
      <diagonal/>
    </border>
    <border>
      <left/>
      <right/>
      <top/>
      <bottom style="medium">
        <color indexed="63"/>
      </bottom>
      <diagonal/>
    </border>
    <border>
      <left/>
      <right style="thin">
        <color indexed="63"/>
      </right>
      <top/>
      <bottom style="medium">
        <color indexed="63"/>
      </bottom>
      <diagonal/>
    </border>
    <border>
      <left style="medium">
        <color indexed="63"/>
      </left>
      <right style="thin">
        <color indexed="63"/>
      </right>
      <top style="medium">
        <color indexed="63"/>
      </top>
      <bottom style="thin">
        <color indexed="63"/>
      </bottom>
      <diagonal/>
    </border>
    <border>
      <left style="thin">
        <color indexed="63"/>
      </left>
      <right/>
      <top style="medium">
        <color indexed="63"/>
      </top>
      <bottom style="thin">
        <color indexed="63"/>
      </bottom>
      <diagonal/>
    </border>
    <border>
      <left style="medium">
        <color indexed="63"/>
      </left>
      <right style="thin">
        <color indexed="63"/>
      </right>
      <top style="thin">
        <color indexed="63"/>
      </top>
      <bottom style="thin">
        <color indexed="63"/>
      </bottom>
      <diagonal/>
    </border>
    <border>
      <left style="thin">
        <color indexed="63"/>
      </left>
      <right/>
      <top style="thin">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top style="thin">
        <color indexed="63"/>
      </top>
      <bottom style="medium">
        <color indexed="63"/>
      </bottom>
      <diagonal/>
    </border>
    <border>
      <left style="thin">
        <color indexed="63"/>
      </left>
      <right style="thin">
        <color indexed="63"/>
      </right>
      <top style="medium">
        <color indexed="63"/>
      </top>
      <bottom style="thin">
        <color indexed="63"/>
      </bottom>
      <diagonal/>
    </border>
    <border>
      <left style="thin">
        <color indexed="63"/>
      </left>
      <right style="thin">
        <color indexed="63"/>
      </right>
      <top style="thin">
        <color indexed="63"/>
      </top>
      <bottom style="medium">
        <color indexed="63"/>
      </bottom>
      <diagonal/>
    </border>
    <border>
      <left style="medium">
        <color indexed="63"/>
      </left>
      <right style="thin">
        <color indexed="63"/>
      </right>
      <top style="thin">
        <color indexed="63"/>
      </top>
      <bottom/>
      <diagonal/>
    </border>
    <border>
      <left style="thin">
        <color indexed="63"/>
      </left>
      <right/>
      <top style="thin">
        <color indexed="63"/>
      </top>
      <bottom/>
      <diagonal/>
    </border>
    <border>
      <left style="thin">
        <color indexed="63"/>
      </left>
      <right style="thin">
        <color indexed="63"/>
      </right>
      <top style="thin">
        <color indexed="63"/>
      </top>
      <bottom/>
      <diagonal/>
    </border>
    <border>
      <left style="thin">
        <color indexed="63"/>
      </left>
      <right/>
      <top/>
      <bottom style="thin">
        <color indexed="63"/>
      </bottom>
      <diagonal/>
    </border>
    <border>
      <left style="thin">
        <color indexed="63"/>
      </left>
      <right style="medium">
        <color indexed="63"/>
      </right>
      <top style="thin">
        <color indexed="63"/>
      </top>
      <bottom style="thin">
        <color indexed="63"/>
      </bottom>
      <diagonal/>
    </border>
    <border>
      <left style="thin">
        <color indexed="63"/>
      </left>
      <right style="medium">
        <color indexed="63"/>
      </right>
      <top style="thin">
        <color indexed="63"/>
      </top>
      <bottom style="medium">
        <color indexed="63"/>
      </bottom>
      <diagonal/>
    </border>
    <border>
      <left style="medium">
        <color indexed="63"/>
      </left>
      <right style="thin">
        <color indexed="63"/>
      </right>
      <top style="thin">
        <color indexed="63"/>
      </top>
      <bottom style="thin">
        <color indexed="64"/>
      </bottom>
      <diagonal/>
    </border>
    <border>
      <left style="thin">
        <color indexed="63"/>
      </left>
      <right/>
      <top style="thin">
        <color indexed="63"/>
      </top>
      <bottom style="thin">
        <color indexed="64"/>
      </bottom>
      <diagonal/>
    </border>
    <border>
      <left style="thin">
        <color indexed="63"/>
      </left>
      <right style="thin">
        <color indexed="63"/>
      </right>
      <top style="thin">
        <color indexed="63"/>
      </top>
      <bottom style="thin">
        <color indexed="64"/>
      </bottom>
      <diagonal/>
    </border>
    <border>
      <left style="thin">
        <color indexed="63"/>
      </left>
      <right style="thin">
        <color indexed="63"/>
      </right>
      <top/>
      <bottom style="thin">
        <color indexed="63"/>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style="medium">
        <color indexed="63"/>
      </left>
      <right style="medium">
        <color indexed="63"/>
      </right>
      <top style="medium">
        <color indexed="63"/>
      </top>
      <bottom style="medium">
        <color indexed="63"/>
      </bottom>
      <diagonal/>
    </border>
    <border>
      <left style="medium">
        <color indexed="63"/>
      </left>
      <right style="medium">
        <color indexed="63"/>
      </right>
      <top style="medium">
        <color indexed="63"/>
      </top>
      <bottom/>
      <diagonal/>
    </border>
    <border>
      <left style="medium">
        <color indexed="63"/>
      </left>
      <right style="medium">
        <color indexed="63"/>
      </right>
      <top/>
      <bottom style="medium">
        <color indexed="63"/>
      </bottom>
      <diagonal/>
    </border>
    <border>
      <left/>
      <right style="medium">
        <color indexed="63"/>
      </right>
      <top/>
      <bottom style="medium">
        <color indexed="63"/>
      </bottom>
      <diagonal/>
    </border>
    <border>
      <left style="medium">
        <color indexed="63"/>
      </left>
      <right/>
      <top style="medium">
        <color indexed="63"/>
      </top>
      <bottom style="medium">
        <color indexed="63"/>
      </bottom>
      <diagonal/>
    </border>
    <border>
      <left/>
      <right style="medium">
        <color indexed="63"/>
      </right>
      <top style="medium">
        <color indexed="63"/>
      </top>
      <bottom style="medium">
        <color indexed="63"/>
      </bottom>
      <diagonal/>
    </border>
    <border>
      <left style="thin">
        <color indexed="63"/>
      </left>
      <right style="thin">
        <color indexed="63"/>
      </right>
      <top style="medium">
        <color indexed="63"/>
      </top>
      <bottom/>
      <diagonal/>
    </border>
    <border>
      <left style="thin">
        <color indexed="63"/>
      </left>
      <right/>
      <top style="medium">
        <color indexed="63"/>
      </top>
      <bottom/>
      <diagonal/>
    </border>
    <border>
      <left style="thin">
        <color indexed="63"/>
      </left>
      <right/>
      <top/>
      <bottom/>
      <diagonal/>
    </border>
    <border>
      <left/>
      <right style="medium">
        <color indexed="63"/>
      </right>
      <top/>
      <bottom/>
      <diagonal/>
    </border>
    <border>
      <left style="thin">
        <color indexed="63"/>
      </left>
      <right/>
      <top/>
      <bottom style="medium">
        <color indexed="63"/>
      </bottom>
      <diagonal/>
    </border>
    <border>
      <left style="thin">
        <color indexed="63"/>
      </left>
      <right style="medium">
        <color indexed="63"/>
      </right>
      <top style="medium">
        <color indexed="63"/>
      </top>
      <bottom style="thin">
        <color indexed="63"/>
      </bottom>
      <diagonal/>
    </border>
    <border>
      <left style="medium">
        <color indexed="63"/>
      </left>
      <right style="thin">
        <color indexed="63"/>
      </right>
      <top style="medium">
        <color indexed="63"/>
      </top>
      <bottom style="medium">
        <color indexed="63"/>
      </bottom>
      <diagonal/>
    </border>
    <border>
      <left style="thin">
        <color indexed="63"/>
      </left>
      <right style="thin">
        <color indexed="63"/>
      </right>
      <top style="medium">
        <color indexed="63"/>
      </top>
      <bottom style="medium">
        <color indexed="63"/>
      </bottom>
      <diagonal/>
    </border>
    <border>
      <left style="thin">
        <color indexed="63"/>
      </left>
      <right style="medium">
        <color indexed="63"/>
      </right>
      <top style="medium">
        <color indexed="63"/>
      </top>
      <bottom style="medium">
        <color indexed="63"/>
      </bottom>
      <diagonal/>
    </border>
    <border>
      <left style="medium">
        <color indexed="63"/>
      </left>
      <right style="thin">
        <color indexed="63"/>
      </right>
      <top style="medium">
        <color indexed="63"/>
      </top>
      <bottom/>
      <diagonal/>
    </border>
    <border>
      <left style="medium">
        <color indexed="63"/>
      </left>
      <right style="thin">
        <color indexed="63"/>
      </right>
      <top/>
      <bottom style="medium">
        <color indexed="63"/>
      </bottom>
      <diagonal/>
    </border>
    <border>
      <left style="thin">
        <color indexed="63"/>
      </left>
      <right style="thin">
        <color indexed="63"/>
      </right>
      <top/>
      <bottom style="medium">
        <color indexed="63"/>
      </bottom>
      <diagonal/>
    </border>
    <border>
      <left style="thin">
        <color indexed="63"/>
      </left>
      <right style="medium">
        <color indexed="63"/>
      </right>
      <top style="medium">
        <color indexed="63"/>
      </top>
      <bottom/>
      <diagonal/>
    </border>
    <border>
      <left style="thin">
        <color indexed="63"/>
      </left>
      <right style="medium">
        <color indexed="63"/>
      </right>
      <top/>
      <bottom/>
      <diagonal/>
    </border>
    <border>
      <left style="thin">
        <color indexed="63"/>
      </left>
      <right style="medium">
        <color indexed="63"/>
      </right>
      <top/>
      <bottom style="medium">
        <color indexed="63"/>
      </bottom>
      <diagonal/>
    </border>
  </borders>
  <cellStyleXfs count="1">
    <xf numFmtId="0" fontId="0" fillId="0" borderId="0"/>
  </cellStyleXfs>
  <cellXfs count="541">
    <xf numFmtId="0" fontId="0" fillId="0" borderId="0" xfId="0"/>
    <xf numFmtId="0" fontId="1" fillId="0" borderId="0" xfId="0" applyFont="1" applyAlignment="1">
      <alignment horizontal="left"/>
    </xf>
    <xf numFmtId="0" fontId="1" fillId="0" borderId="0" xfId="0" applyFont="1" applyBorder="1" applyAlignment="1">
      <alignment horizontal="center"/>
    </xf>
    <xf numFmtId="0" fontId="0" fillId="0" borderId="0" xfId="0" applyBorder="1"/>
    <xf numFmtId="0" fontId="0" fillId="0" borderId="0" xfId="0" applyFont="1"/>
    <xf numFmtId="0" fontId="0" fillId="0" borderId="0" xfId="0" applyAlignment="1"/>
    <xf numFmtId="0" fontId="4" fillId="0" borderId="0" xfId="0" applyNumberFormat="1" applyFont="1" applyAlignment="1">
      <alignment horizontal="left" vertical="top"/>
    </xf>
    <xf numFmtId="0" fontId="0" fillId="0" borderId="0" xfId="0" applyAlignment="1">
      <alignment horizontal="left" vertical="top"/>
    </xf>
    <xf numFmtId="0" fontId="2" fillId="0" borderId="0" xfId="0" applyFont="1" applyFill="1" applyBorder="1" applyAlignment="1">
      <alignment horizontal="center" vertical="center"/>
    </xf>
    <xf numFmtId="0" fontId="3" fillId="0" borderId="0" xfId="0" applyFont="1" applyBorder="1" applyAlignment="1">
      <alignment horizontal="center"/>
    </xf>
    <xf numFmtId="0" fontId="4" fillId="0" borderId="0" xfId="0" applyNumberFormat="1" applyFont="1" applyAlignment="1">
      <alignment horizontal="left" vertical="top" wrapText="1" shrinkToFit="1"/>
    </xf>
    <xf numFmtId="0" fontId="4" fillId="0" borderId="0" xfId="0" applyFont="1" applyBorder="1" applyAlignment="1">
      <alignment horizontal="center" vertical="center" wrapText="1" shrinkToFit="1"/>
    </xf>
    <xf numFmtId="0" fontId="6" fillId="0" borderId="0" xfId="0" applyFont="1"/>
    <xf numFmtId="0" fontId="1" fillId="0" borderId="0" xfId="0" applyFont="1"/>
    <xf numFmtId="2" fontId="1" fillId="2" borderId="2" xfId="0" applyNumberFormat="1" applyFont="1" applyFill="1" applyBorder="1" applyAlignment="1">
      <alignment horizontal="center"/>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3" fillId="0" borderId="0" xfId="0" applyFont="1" applyBorder="1" applyAlignment="1">
      <alignment horizontal="left" vertical="center"/>
    </xf>
    <xf numFmtId="0" fontId="0" fillId="0" borderId="0" xfId="0" applyBorder="1" applyAlignment="1">
      <alignment horizontal="center"/>
    </xf>
    <xf numFmtId="0" fontId="4" fillId="3" borderId="11" xfId="0" applyFont="1" applyFill="1" applyBorder="1"/>
    <xf numFmtId="0" fontId="4" fillId="3" borderId="12" xfId="0" applyFont="1" applyFill="1" applyBorder="1"/>
    <xf numFmtId="0" fontId="4" fillId="3" borderId="13" xfId="0" applyFont="1" applyFill="1" applyBorder="1"/>
    <xf numFmtId="0" fontId="4" fillId="3" borderId="14" xfId="0" applyFont="1" applyFill="1" applyBorder="1"/>
    <xf numFmtId="0" fontId="4" fillId="3" borderId="15" xfId="0" applyFont="1" applyFill="1" applyBorder="1"/>
    <xf numFmtId="0" fontId="4" fillId="3" borderId="16" xfId="0" applyFont="1" applyFill="1" applyBorder="1"/>
    <xf numFmtId="0" fontId="4" fillId="0" borderId="11" xfId="0" applyFont="1" applyFill="1" applyBorder="1"/>
    <xf numFmtId="0" fontId="4" fillId="0" borderId="12" xfId="0" applyFont="1" applyFill="1" applyBorder="1"/>
    <xf numFmtId="0" fontId="4" fillId="0" borderId="17" xfId="0" applyFont="1" applyFill="1" applyBorder="1"/>
    <xf numFmtId="0" fontId="4" fillId="0" borderId="13" xfId="0" applyFont="1" applyFill="1" applyBorder="1"/>
    <xf numFmtId="0" fontId="4" fillId="0" borderId="14" xfId="0" applyFont="1" applyFill="1" applyBorder="1"/>
    <xf numFmtId="0" fontId="4" fillId="0" borderId="1" xfId="0" applyFont="1" applyFill="1" applyBorder="1"/>
    <xf numFmtId="0" fontId="4" fillId="3" borderId="1" xfId="0" applyFont="1" applyFill="1" applyBorder="1"/>
    <xf numFmtId="0" fontId="4" fillId="3" borderId="17" xfId="0" applyFont="1" applyFill="1" applyBorder="1"/>
    <xf numFmtId="0" fontId="4" fillId="3" borderId="18" xfId="0" applyFont="1" applyFill="1" applyBorder="1"/>
    <xf numFmtId="0" fontId="4" fillId="0" borderId="15" xfId="0" applyFont="1" applyFill="1" applyBorder="1"/>
    <xf numFmtId="0" fontId="4" fillId="0" borderId="16" xfId="0" applyFont="1" applyFill="1" applyBorder="1"/>
    <xf numFmtId="0" fontId="4" fillId="0" borderId="18" xfId="0" applyFont="1" applyFill="1" applyBorder="1"/>
    <xf numFmtId="0" fontId="0" fillId="0" borderId="0" xfId="0" applyFill="1"/>
    <xf numFmtId="0" fontId="9" fillId="0" borderId="0" xfId="0" applyFont="1" applyFill="1" applyBorder="1" applyAlignment="1" applyProtection="1">
      <alignment horizontal="center" vertical="center" wrapText="1" shrinkToFit="1"/>
      <protection locked="0"/>
    </xf>
    <xf numFmtId="0" fontId="4" fillId="0" borderId="0" xfId="0" applyFont="1" applyFill="1" applyBorder="1" applyAlignment="1" applyProtection="1">
      <alignment horizontal="left" vertical="center" wrapText="1" shrinkToFit="1"/>
      <protection locked="0"/>
    </xf>
    <xf numFmtId="0" fontId="2" fillId="0" borderId="0" xfId="0" applyFont="1" applyFill="1" applyBorder="1" applyAlignment="1" applyProtection="1">
      <alignment horizontal="left" vertical="center"/>
      <protection locked="0"/>
    </xf>
    <xf numFmtId="0" fontId="4" fillId="0" borderId="0" xfId="0" applyFont="1" applyFill="1" applyBorder="1" applyAlignment="1" applyProtection="1">
      <protection locked="0"/>
    </xf>
    <xf numFmtId="0" fontId="4" fillId="0" borderId="0" xfId="0" applyFont="1" applyFill="1" applyBorder="1" applyAlignment="1" applyProtection="1">
      <alignment horizontal="center" vertical="center" wrapText="1" shrinkToFit="1"/>
      <protection locked="0"/>
    </xf>
    <xf numFmtId="0" fontId="0" fillId="0" borderId="0" xfId="0" applyFill="1" applyBorder="1" applyAlignment="1" applyProtection="1">
      <alignment horizontal="center" vertical="center" wrapText="1" shrinkToFit="1"/>
      <protection locked="0"/>
    </xf>
    <xf numFmtId="0" fontId="4" fillId="3" borderId="19" xfId="0" applyFont="1" applyFill="1" applyBorder="1"/>
    <xf numFmtId="0" fontId="4" fillId="3" borderId="20" xfId="0" applyFont="1" applyFill="1" applyBorder="1"/>
    <xf numFmtId="0" fontId="4" fillId="3" borderId="21" xfId="0" applyFont="1" applyFill="1" applyBorder="1"/>
    <xf numFmtId="0" fontId="4" fillId="0" borderId="0" xfId="0" applyFont="1" applyBorder="1" applyAlignment="1">
      <alignment horizontal="left" vertical="center" wrapText="1" shrinkToFit="1"/>
    </xf>
    <xf numFmtId="0" fontId="4" fillId="0" borderId="0" xfId="0" applyFont="1" applyFill="1" applyBorder="1"/>
    <xf numFmtId="0" fontId="0" fillId="0" borderId="0" xfId="0" applyFont="1" applyFill="1"/>
    <xf numFmtId="2" fontId="3" fillId="2" borderId="2" xfId="0" applyNumberFormat="1" applyFont="1" applyFill="1" applyBorder="1" applyAlignment="1">
      <alignment horizontal="center"/>
    </xf>
    <xf numFmtId="0" fontId="0" fillId="0" borderId="0" xfId="0" applyFont="1" applyFill="1" applyBorder="1" applyAlignment="1" applyProtection="1">
      <alignment horizontal="center" vertical="center" wrapText="1" shrinkToFit="1"/>
      <protection locked="0"/>
    </xf>
    <xf numFmtId="0" fontId="0" fillId="0" borderId="0" xfId="0" applyFont="1" applyFill="1" applyBorder="1" applyAlignment="1" applyProtection="1">
      <alignment horizontal="left" vertical="center"/>
      <protection locked="0"/>
    </xf>
    <xf numFmtId="0" fontId="4" fillId="0" borderId="13" xfId="0" applyFont="1" applyBorder="1"/>
    <xf numFmtId="0" fontId="4" fillId="0" borderId="14" xfId="0" applyFont="1" applyBorder="1"/>
    <xf numFmtId="0" fontId="4" fillId="0" borderId="1" xfId="0" applyFont="1" applyBorder="1"/>
    <xf numFmtId="0" fontId="4" fillId="0" borderId="15" xfId="0" applyFont="1" applyBorder="1"/>
    <xf numFmtId="0" fontId="4" fillId="0" borderId="16" xfId="0" applyFont="1" applyBorder="1"/>
    <xf numFmtId="0" fontId="4" fillId="0" borderId="18" xfId="0" applyFont="1" applyBorder="1"/>
    <xf numFmtId="0" fontId="4" fillId="3" borderId="22" xfId="0" applyFont="1" applyFill="1" applyBorder="1"/>
    <xf numFmtId="0" fontId="4" fillId="3" borderId="23" xfId="0" applyFont="1" applyFill="1" applyBorder="1"/>
    <xf numFmtId="0" fontId="4" fillId="3" borderId="24" xfId="0" applyFont="1" applyFill="1" applyBorder="1"/>
    <xf numFmtId="2" fontId="0" fillId="0" borderId="0" xfId="0" applyNumberFormat="1"/>
    <xf numFmtId="0" fontId="4" fillId="4" borderId="13" xfId="0" applyFont="1" applyFill="1" applyBorder="1"/>
    <xf numFmtId="0" fontId="4" fillId="4" borderId="14" xfId="0" applyFont="1" applyFill="1" applyBorder="1"/>
    <xf numFmtId="0" fontId="4" fillId="4" borderId="1" xfId="0" applyFont="1" applyFill="1" applyBorder="1"/>
    <xf numFmtId="0" fontId="4" fillId="4" borderId="15" xfId="0" applyFont="1" applyFill="1" applyBorder="1"/>
    <xf numFmtId="0" fontId="4" fillId="4" borderId="16" xfId="0" applyFont="1" applyFill="1" applyBorder="1"/>
    <xf numFmtId="0" fontId="4" fillId="4" borderId="18" xfId="0" applyFont="1" applyFill="1" applyBorder="1"/>
    <xf numFmtId="0" fontId="4" fillId="0" borderId="22" xfId="0" applyFont="1" applyFill="1" applyBorder="1"/>
    <xf numFmtId="2" fontId="0" fillId="0" borderId="0" xfId="0" applyNumberFormat="1" applyFont="1"/>
    <xf numFmtId="0" fontId="39" fillId="0" borderId="0" xfId="0" applyFont="1"/>
    <xf numFmtId="0" fontId="0" fillId="0" borderId="0" xfId="0" applyBorder="1" applyAlignment="1">
      <alignment horizontal="center" vertical="center" wrapText="1" shrinkToFit="1"/>
    </xf>
    <xf numFmtId="0" fontId="4" fillId="16" borderId="0" xfId="0" applyFont="1" applyFill="1" applyBorder="1"/>
    <xf numFmtId="0" fontId="4" fillId="3" borderId="25" xfId="0" applyFont="1" applyFill="1" applyBorder="1"/>
    <xf numFmtId="0" fontId="4" fillId="3" borderId="26" xfId="0" applyFont="1" applyFill="1" applyBorder="1"/>
    <xf numFmtId="0" fontId="4" fillId="3" borderId="27" xfId="0" applyFont="1" applyFill="1" applyBorder="1"/>
    <xf numFmtId="2" fontId="4" fillId="0" borderId="0" xfId="0" applyNumberFormat="1" applyFont="1" applyFill="1" applyBorder="1" applyAlignment="1" applyProtection="1">
      <alignment horizontal="right" vertical="center" wrapText="1" shrinkToFit="1"/>
      <protection locked="0"/>
    </xf>
    <xf numFmtId="0" fontId="4" fillId="3" borderId="28" xfId="0" applyFont="1" applyFill="1" applyBorder="1"/>
    <xf numFmtId="0" fontId="4" fillId="0" borderId="0" xfId="0" applyFont="1" applyBorder="1" applyAlignment="1">
      <alignment wrapText="1"/>
    </xf>
    <xf numFmtId="0" fontId="4" fillId="0" borderId="0" xfId="0" applyFont="1" applyBorder="1" applyAlignment="1">
      <alignment wrapText="1" shrinkToFit="1"/>
    </xf>
    <xf numFmtId="2" fontId="0" fillId="2" borderId="2" xfId="0" applyNumberFormat="1" applyFont="1" applyFill="1" applyBorder="1" applyAlignment="1">
      <alignment horizontal="center"/>
    </xf>
    <xf numFmtId="0" fontId="0" fillId="0" borderId="0" xfId="0" applyBorder="1" applyAlignment="1">
      <alignment wrapText="1" shrinkToFit="1"/>
    </xf>
    <xf numFmtId="0" fontId="5" fillId="0" borderId="0" xfId="0" applyFont="1" applyBorder="1" applyAlignment="1"/>
    <xf numFmtId="0" fontId="0" fillId="0" borderId="0" xfId="0" applyBorder="1" applyAlignment="1">
      <alignment horizontal="center" vertical="center"/>
    </xf>
    <xf numFmtId="49" fontId="0" fillId="0" borderId="0" xfId="0" applyNumberFormat="1" applyAlignment="1">
      <alignment vertical="center"/>
    </xf>
    <xf numFmtId="0" fontId="1" fillId="0" borderId="0" xfId="0" applyFont="1" applyAlignment="1"/>
    <xf numFmtId="0" fontId="40" fillId="0" borderId="0" xfId="0" applyFont="1" applyAlignment="1"/>
    <xf numFmtId="0" fontId="1" fillId="0" borderId="0" xfId="0" applyFont="1" applyBorder="1" applyAlignment="1"/>
    <xf numFmtId="0" fontId="41" fillId="0" borderId="0" xfId="0" applyFont="1" applyBorder="1" applyAlignment="1"/>
    <xf numFmtId="49" fontId="22" fillId="0" borderId="0" xfId="0" applyNumberFormat="1" applyFont="1" applyAlignment="1">
      <alignment vertical="center"/>
    </xf>
    <xf numFmtId="0" fontId="23" fillId="0" borderId="0" xfId="0" applyFont="1" applyAlignment="1">
      <alignment vertical="center"/>
    </xf>
    <xf numFmtId="0" fontId="22" fillId="0" borderId="0" xfId="0" applyFont="1"/>
    <xf numFmtId="49" fontId="22" fillId="0" borderId="0" xfId="0" applyNumberFormat="1" applyFont="1" applyAlignment="1">
      <alignment vertical="top" wrapText="1"/>
    </xf>
    <xf numFmtId="0" fontId="0" fillId="0" borderId="0" xfId="0" applyAlignment="1">
      <alignment vertical="top" wrapText="1"/>
    </xf>
    <xf numFmtId="0" fontId="24" fillId="0" borderId="0" xfId="0" applyFont="1" applyAlignment="1">
      <alignment vertical="center"/>
    </xf>
    <xf numFmtId="49" fontId="20" fillId="0" borderId="0" xfId="0" applyNumberFormat="1" applyFont="1" applyAlignment="1">
      <alignment vertical="center"/>
    </xf>
    <xf numFmtId="0" fontId="25" fillId="0" borderId="0" xfId="0" applyFont="1" applyAlignment="1">
      <alignment vertical="center"/>
    </xf>
    <xf numFmtId="0" fontId="19" fillId="0" borderId="0" xfId="0" applyFont="1" applyAlignment="1">
      <alignment vertical="center"/>
    </xf>
    <xf numFmtId="0" fontId="19" fillId="0" borderId="0" xfId="0" applyFont="1"/>
    <xf numFmtId="49" fontId="22" fillId="0" borderId="0" xfId="0" applyNumberFormat="1" applyFont="1" applyAlignment="1">
      <alignment vertical="center" wrapText="1"/>
    </xf>
    <xf numFmtId="49" fontId="22" fillId="0" borderId="0" xfId="0" applyNumberFormat="1" applyFont="1" applyAlignment="1">
      <alignment horizontal="left" vertical="center" wrapText="1"/>
    </xf>
    <xf numFmtId="0" fontId="27" fillId="0" borderId="0" xfId="0" applyFont="1"/>
    <xf numFmtId="0" fontId="0" fillId="0" borderId="0" xfId="0" applyBorder="1" applyProtection="1">
      <protection hidden="1"/>
    </xf>
    <xf numFmtId="0" fontId="0" fillId="0" borderId="29" xfId="0" applyBorder="1" applyProtection="1">
      <protection hidden="1"/>
    </xf>
    <xf numFmtId="0" fontId="0" fillId="0" borderId="29" xfId="0" applyBorder="1" applyAlignment="1" applyProtection="1">
      <alignment horizontal="center"/>
      <protection hidden="1"/>
    </xf>
    <xf numFmtId="0" fontId="0" fillId="0" borderId="30" xfId="0" applyBorder="1" applyAlignment="1" applyProtection="1">
      <alignment horizontal="center"/>
      <protection hidden="1"/>
    </xf>
    <xf numFmtId="0" fontId="0" fillId="0" borderId="31" xfId="0" applyBorder="1" applyProtection="1">
      <protection hidden="1"/>
    </xf>
    <xf numFmtId="0" fontId="1" fillId="0" borderId="0" xfId="0" applyFont="1" applyBorder="1" applyAlignment="1" applyProtection="1">
      <protection hidden="1"/>
    </xf>
    <xf numFmtId="0" fontId="0" fillId="0" borderId="0" xfId="0" applyBorder="1" applyAlignment="1" applyProtection="1">
      <protection hidden="1"/>
    </xf>
    <xf numFmtId="0" fontId="0" fillId="0" borderId="0" xfId="0" applyBorder="1" applyAlignment="1" applyProtection="1">
      <alignment horizontal="center"/>
      <protection hidden="1"/>
    </xf>
    <xf numFmtId="0" fontId="0" fillId="0" borderId="32" xfId="0" applyBorder="1" applyProtection="1">
      <protection hidden="1"/>
    </xf>
    <xf numFmtId="0" fontId="0" fillId="0" borderId="33" xfId="0" applyBorder="1" applyProtection="1">
      <protection hidden="1"/>
    </xf>
    <xf numFmtId="0" fontId="0" fillId="0" borderId="0" xfId="0" applyProtection="1">
      <protection hidden="1"/>
    </xf>
    <xf numFmtId="0" fontId="0" fillId="0" borderId="0" xfId="0" applyAlignment="1" applyProtection="1">
      <alignment horizontal="center"/>
      <protection hidden="1"/>
    </xf>
    <xf numFmtId="0" fontId="1" fillId="0" borderId="0" xfId="0" applyFont="1" applyProtection="1">
      <protection hidden="1"/>
    </xf>
    <xf numFmtId="0" fontId="1" fillId="0" borderId="34" xfId="0" applyFont="1" applyBorder="1" applyAlignment="1" applyProtection="1">
      <alignment horizontal="center"/>
      <protection hidden="1"/>
    </xf>
    <xf numFmtId="0" fontId="1" fillId="0" borderId="34" xfId="0" applyFont="1" applyBorder="1" applyAlignment="1" applyProtection="1">
      <alignment horizontal="center"/>
      <protection locked="0"/>
    </xf>
    <xf numFmtId="0" fontId="4" fillId="0" borderId="35" xfId="0" applyFont="1" applyBorder="1" applyAlignment="1" applyProtection="1">
      <alignment horizontal="left" vertical="center" textRotation="90"/>
      <protection hidden="1"/>
    </xf>
    <xf numFmtId="0" fontId="4" fillId="0" borderId="36" xfId="0" applyFont="1" applyBorder="1" applyAlignment="1" applyProtection="1">
      <alignment horizontal="left" vertical="center" textRotation="90"/>
      <protection hidden="1"/>
    </xf>
    <xf numFmtId="0" fontId="4" fillId="0" borderId="37" xfId="0" applyFont="1" applyBorder="1" applyAlignment="1" applyProtection="1">
      <alignment horizontal="left" vertical="center" textRotation="90"/>
      <protection hidden="1"/>
    </xf>
    <xf numFmtId="0" fontId="4" fillId="0" borderId="38" xfId="0" applyFont="1" applyBorder="1" applyAlignment="1" applyProtection="1">
      <alignment horizontal="left" vertical="center" textRotation="90"/>
      <protection hidden="1"/>
    </xf>
    <xf numFmtId="0" fontId="4" fillId="0" borderId="39" xfId="0" applyFont="1" applyBorder="1" applyAlignment="1" applyProtection="1">
      <alignment horizontal="left" vertical="center" textRotation="90"/>
      <protection hidden="1"/>
    </xf>
    <xf numFmtId="0" fontId="10" fillId="0" borderId="0" xfId="0" applyFont="1" applyProtection="1">
      <protection hidden="1"/>
    </xf>
    <xf numFmtId="0" fontId="0" fillId="5" borderId="35" xfId="0" applyFill="1" applyBorder="1" applyAlignment="1" applyProtection="1">
      <alignment horizontal="center"/>
      <protection locked="0"/>
    </xf>
    <xf numFmtId="164" fontId="1" fillId="5" borderId="40" xfId="0" applyNumberFormat="1" applyFont="1" applyFill="1" applyBorder="1" applyAlignment="1" applyProtection="1">
      <alignment horizontal="center"/>
      <protection hidden="1"/>
    </xf>
    <xf numFmtId="0" fontId="0" fillId="6" borderId="35" xfId="0" applyFill="1" applyBorder="1" applyAlignment="1" applyProtection="1">
      <alignment horizontal="center"/>
      <protection locked="0"/>
    </xf>
    <xf numFmtId="164" fontId="1" fillId="6" borderId="40" xfId="0" applyNumberFormat="1" applyFont="1" applyFill="1" applyBorder="1" applyAlignment="1" applyProtection="1">
      <alignment horizontal="center"/>
      <protection hidden="1"/>
    </xf>
    <xf numFmtId="164" fontId="1" fillId="0" borderId="40" xfId="0" applyNumberFormat="1" applyFont="1" applyBorder="1" applyAlignment="1" applyProtection="1">
      <alignment horizontal="right"/>
      <protection hidden="1"/>
    </xf>
    <xf numFmtId="164" fontId="1" fillId="0" borderId="41" xfId="0" applyNumberFormat="1" applyFont="1" applyFill="1" applyBorder="1" applyAlignment="1" applyProtection="1">
      <alignment horizontal="right"/>
      <protection hidden="1"/>
    </xf>
    <xf numFmtId="164" fontId="1" fillId="0" borderId="38" xfId="0" applyNumberFormat="1" applyFont="1" applyBorder="1" applyAlignment="1" applyProtection="1">
      <alignment horizontal="right"/>
      <protection hidden="1"/>
    </xf>
    <xf numFmtId="164" fontId="1" fillId="5" borderId="42" xfId="0" applyNumberFormat="1" applyFont="1" applyFill="1" applyBorder="1" applyAlignment="1" applyProtection="1">
      <alignment horizontal="center"/>
      <protection hidden="1"/>
    </xf>
    <xf numFmtId="164" fontId="1" fillId="6" borderId="42" xfId="0" applyNumberFormat="1" applyFont="1" applyFill="1" applyBorder="1" applyAlignment="1" applyProtection="1">
      <alignment horizontal="center"/>
      <protection hidden="1"/>
    </xf>
    <xf numFmtId="0" fontId="1" fillId="5" borderId="43" xfId="0" applyFont="1" applyFill="1" applyBorder="1" applyAlignment="1" applyProtection="1">
      <alignment horizontal="center"/>
      <protection hidden="1"/>
    </xf>
    <xf numFmtId="0" fontId="1" fillId="5" borderId="44" xfId="0" applyFont="1" applyFill="1" applyBorder="1" applyAlignment="1" applyProtection="1">
      <alignment horizontal="center"/>
      <protection hidden="1"/>
    </xf>
    <xf numFmtId="0" fontId="1" fillId="6" borderId="45" xfId="0" applyFont="1" applyFill="1" applyBorder="1" applyAlignment="1" applyProtection="1">
      <alignment horizontal="center"/>
      <protection hidden="1"/>
    </xf>
    <xf numFmtId="0" fontId="1" fillId="6" borderId="44" xfId="0" applyFont="1" applyFill="1" applyBorder="1" applyAlignment="1" applyProtection="1">
      <alignment horizontal="center"/>
      <protection hidden="1"/>
    </xf>
    <xf numFmtId="164" fontId="1" fillId="6" borderId="39" xfId="0" applyNumberFormat="1" applyFont="1" applyFill="1" applyBorder="1" applyAlignment="1" applyProtection="1">
      <alignment horizontal="center"/>
      <protection hidden="1"/>
    </xf>
    <xf numFmtId="164" fontId="1" fillId="5" borderId="46" xfId="0" applyNumberFormat="1" applyFont="1" applyFill="1" applyBorder="1" applyAlignment="1" applyProtection="1">
      <alignment horizontal="center"/>
      <protection hidden="1"/>
    </xf>
    <xf numFmtId="164" fontId="1" fillId="5" borderId="47" xfId="0" applyNumberFormat="1" applyFont="1" applyFill="1" applyBorder="1" applyAlignment="1" applyProtection="1">
      <alignment horizontal="center"/>
      <protection hidden="1"/>
    </xf>
    <xf numFmtId="164" fontId="1" fillId="5" borderId="48" xfId="0" applyNumberFormat="1" applyFont="1" applyFill="1" applyBorder="1" applyAlignment="1" applyProtection="1">
      <alignment horizontal="center"/>
      <protection hidden="1"/>
    </xf>
    <xf numFmtId="164" fontId="1" fillId="6" borderId="49" xfId="0" applyNumberFormat="1" applyFont="1" applyFill="1" applyBorder="1" applyAlignment="1" applyProtection="1">
      <alignment horizontal="center"/>
      <protection hidden="1"/>
    </xf>
    <xf numFmtId="164" fontId="1" fillId="6" borderId="47" xfId="0" applyNumberFormat="1" applyFont="1" applyFill="1" applyBorder="1" applyAlignment="1" applyProtection="1">
      <alignment horizontal="center"/>
      <protection hidden="1"/>
    </xf>
    <xf numFmtId="164" fontId="1" fillId="6" borderId="48" xfId="0" applyNumberFormat="1" applyFont="1" applyFill="1" applyBorder="1" applyAlignment="1" applyProtection="1">
      <alignment horizontal="center"/>
      <protection hidden="1"/>
    </xf>
    <xf numFmtId="164" fontId="1" fillId="0" borderId="48" xfId="0" applyNumberFormat="1" applyFont="1" applyFill="1" applyBorder="1" applyAlignment="1" applyProtection="1">
      <alignment horizontal="right"/>
      <protection hidden="1"/>
    </xf>
    <xf numFmtId="164" fontId="1" fillId="0" borderId="50" xfId="0" applyNumberFormat="1" applyFont="1" applyFill="1" applyBorder="1" applyAlignment="1" applyProtection="1">
      <alignment horizontal="right"/>
      <protection hidden="1"/>
    </xf>
    <xf numFmtId="164" fontId="1" fillId="0" borderId="0" xfId="0" applyNumberFormat="1" applyFont="1" applyAlignment="1" applyProtection="1">
      <alignment horizontal="right"/>
      <protection hidden="1"/>
    </xf>
    <xf numFmtId="0" fontId="0" fillId="7" borderId="35" xfId="0" applyFill="1" applyBorder="1" applyAlignment="1" applyProtection="1">
      <alignment horizontal="center"/>
      <protection locked="0"/>
    </xf>
    <xf numFmtId="164" fontId="1" fillId="7" borderId="40" xfId="0" applyNumberFormat="1" applyFont="1" applyFill="1" applyBorder="1" applyAlignment="1" applyProtection="1">
      <alignment horizontal="center"/>
      <protection hidden="1"/>
    </xf>
    <xf numFmtId="0" fontId="0" fillId="8" borderId="35" xfId="0" applyFill="1" applyBorder="1" applyAlignment="1" applyProtection="1">
      <alignment horizontal="center"/>
      <protection locked="0"/>
    </xf>
    <xf numFmtId="164" fontId="1" fillId="8" borderId="40" xfId="0" applyNumberFormat="1" applyFont="1" applyFill="1" applyBorder="1" applyAlignment="1" applyProtection="1">
      <alignment horizontal="center"/>
      <protection hidden="1"/>
    </xf>
    <xf numFmtId="0" fontId="1" fillId="7" borderId="45" xfId="0" applyFont="1" applyFill="1" applyBorder="1" applyAlignment="1" applyProtection="1">
      <alignment horizontal="center"/>
      <protection hidden="1"/>
    </xf>
    <xf numFmtId="0" fontId="1" fillId="7" borderId="44" xfId="0" applyFont="1" applyFill="1" applyBorder="1" applyAlignment="1" applyProtection="1">
      <alignment horizontal="center"/>
      <protection hidden="1"/>
    </xf>
    <xf numFmtId="164" fontId="1" fillId="7" borderId="39" xfId="0" applyNumberFormat="1" applyFont="1" applyFill="1" applyBorder="1" applyAlignment="1" applyProtection="1">
      <alignment horizontal="center"/>
      <protection hidden="1"/>
    </xf>
    <xf numFmtId="0" fontId="1" fillId="8" borderId="45" xfId="0" applyFont="1" applyFill="1" applyBorder="1" applyAlignment="1" applyProtection="1">
      <alignment horizontal="center"/>
      <protection hidden="1"/>
    </xf>
    <xf numFmtId="164" fontId="1" fillId="7" borderId="51" xfId="0" applyNumberFormat="1" applyFont="1" applyFill="1" applyBorder="1" applyAlignment="1" applyProtection="1">
      <alignment horizontal="center"/>
      <protection hidden="1"/>
    </xf>
    <xf numFmtId="164" fontId="1" fillId="7" borderId="52" xfId="0" applyNumberFormat="1" applyFont="1" applyFill="1" applyBorder="1" applyAlignment="1" applyProtection="1">
      <alignment horizontal="center"/>
      <protection hidden="1"/>
    </xf>
    <xf numFmtId="164" fontId="1" fillId="7" borderId="48" xfId="0" applyNumberFormat="1" applyFont="1" applyFill="1" applyBorder="1" applyAlignment="1" applyProtection="1">
      <alignment horizontal="center"/>
      <protection hidden="1"/>
    </xf>
    <xf numFmtId="164" fontId="1" fillId="8" borderId="53" xfId="0" applyNumberFormat="1" applyFont="1" applyFill="1" applyBorder="1" applyAlignment="1" applyProtection="1">
      <alignment horizontal="center"/>
      <protection hidden="1"/>
    </xf>
    <xf numFmtId="164" fontId="1" fillId="8" borderId="54" xfId="0" applyNumberFormat="1" applyFont="1" applyFill="1" applyBorder="1" applyAlignment="1" applyProtection="1">
      <alignment horizontal="center"/>
      <protection hidden="1"/>
    </xf>
    <xf numFmtId="164" fontId="1" fillId="8" borderId="50" xfId="0" applyNumberFormat="1" applyFont="1" applyFill="1" applyBorder="1" applyAlignment="1" applyProtection="1">
      <alignment horizontal="center"/>
      <protection hidden="1"/>
    </xf>
    <xf numFmtId="164" fontId="1" fillId="0" borderId="40" xfId="0" applyNumberFormat="1" applyFont="1" applyBorder="1" applyAlignment="1" applyProtection="1">
      <alignment horizontal="center"/>
      <protection hidden="1"/>
    </xf>
    <xf numFmtId="164" fontId="1" fillId="0" borderId="55" xfId="0" applyNumberFormat="1" applyFont="1" applyBorder="1" applyAlignment="1" applyProtection="1">
      <alignment horizontal="center"/>
      <protection hidden="1"/>
    </xf>
    <xf numFmtId="164" fontId="1" fillId="0" borderId="41" xfId="0" applyNumberFormat="1" applyFont="1" applyBorder="1" applyAlignment="1" applyProtection="1">
      <alignment horizontal="center"/>
      <protection hidden="1"/>
    </xf>
    <xf numFmtId="164" fontId="1" fillId="0" borderId="0" xfId="0" applyNumberFormat="1" applyFont="1" applyProtection="1">
      <protection hidden="1"/>
    </xf>
    <xf numFmtId="164" fontId="1" fillId="0" borderId="38" xfId="0" applyNumberFormat="1" applyFont="1" applyFill="1" applyBorder="1" applyAlignment="1" applyProtection="1">
      <alignment horizontal="center"/>
      <protection hidden="1"/>
    </xf>
    <xf numFmtId="164" fontId="1" fillId="0" borderId="36" xfId="0" applyNumberFormat="1" applyFont="1" applyFill="1" applyBorder="1" applyAlignment="1" applyProtection="1">
      <alignment horizontal="center"/>
      <protection hidden="1"/>
    </xf>
    <xf numFmtId="164" fontId="1" fillId="0" borderId="56" xfId="0" applyNumberFormat="1" applyFont="1" applyFill="1" applyBorder="1" applyAlignment="1" applyProtection="1">
      <alignment horizontal="center"/>
      <protection hidden="1"/>
    </xf>
    <xf numFmtId="164" fontId="0" fillId="0" borderId="0" xfId="0" applyNumberFormat="1" applyProtection="1">
      <protection hidden="1"/>
    </xf>
    <xf numFmtId="0" fontId="25" fillId="0" borderId="0" xfId="0" applyFont="1" applyBorder="1" applyAlignment="1">
      <alignment vertical="center" wrapText="1"/>
    </xf>
    <xf numFmtId="0" fontId="30" fillId="17" borderId="0" xfId="0" applyFont="1" applyFill="1" applyBorder="1" applyAlignment="1">
      <alignment vertical="center" wrapText="1"/>
    </xf>
    <xf numFmtId="0" fontId="33" fillId="0" borderId="0" xfId="0" applyFont="1" applyBorder="1" applyAlignment="1">
      <alignment vertical="center" wrapText="1"/>
    </xf>
    <xf numFmtId="0" fontId="36" fillId="0" borderId="0" xfId="0" applyFont="1"/>
    <xf numFmtId="0" fontId="37" fillId="0" borderId="0" xfId="0" applyFont="1" applyBorder="1" applyAlignment="1">
      <alignment vertical="center" wrapText="1"/>
    </xf>
    <xf numFmtId="0" fontId="5" fillId="0" borderId="0" xfId="0" applyFont="1"/>
    <xf numFmtId="49" fontId="22" fillId="0" borderId="0" xfId="0" applyNumberFormat="1" applyFont="1" applyAlignment="1">
      <alignment horizontal="left" vertical="top" wrapText="1"/>
    </xf>
    <xf numFmtId="49" fontId="22" fillId="0" borderId="0" xfId="0" applyNumberFormat="1" applyFont="1" applyAlignment="1">
      <alignment horizontal="left" vertical="center" wrapText="1"/>
    </xf>
    <xf numFmtId="0" fontId="21" fillId="0" borderId="58" xfId="0" applyFont="1" applyBorder="1" applyAlignment="1">
      <alignment horizontal="left" vertical="top" wrapText="1"/>
    </xf>
    <xf numFmtId="0" fontId="21" fillId="0" borderId="0" xfId="0" applyFont="1" applyBorder="1" applyAlignment="1">
      <alignment horizontal="left" vertical="top" wrapText="1"/>
    </xf>
    <xf numFmtId="0" fontId="21" fillId="0" borderId="31" xfId="0" applyFont="1" applyBorder="1" applyAlignment="1">
      <alignment horizontal="left" vertical="top" wrapText="1"/>
    </xf>
    <xf numFmtId="0" fontId="5" fillId="0" borderId="58" xfId="0" applyFont="1" applyBorder="1" applyAlignment="1">
      <alignment horizontal="center" vertical="center" wrapText="1"/>
    </xf>
    <xf numFmtId="0" fontId="5" fillId="0" borderId="0" xfId="0" applyFont="1" applyBorder="1" applyAlignment="1">
      <alignment horizontal="center" vertical="center" wrapText="1"/>
    </xf>
    <xf numFmtId="0" fontId="5" fillId="0" borderId="31" xfId="0" applyFont="1" applyBorder="1" applyAlignment="1">
      <alignment horizontal="center" vertical="center" wrapText="1"/>
    </xf>
    <xf numFmtId="0" fontId="21" fillId="0" borderId="57" xfId="0" applyFont="1" applyBorder="1" applyAlignment="1">
      <alignment horizontal="left" vertical="top" wrapText="1"/>
    </xf>
    <xf numFmtId="0" fontId="5" fillId="0" borderId="57" xfId="0" applyFont="1" applyBorder="1" applyAlignment="1">
      <alignment horizontal="center" vertical="center" wrapText="1"/>
    </xf>
    <xf numFmtId="0" fontId="5" fillId="0" borderId="0" xfId="0" applyFont="1" applyBorder="1" applyAlignment="1">
      <alignment horizontal="left" vertical="top" wrapText="1"/>
    </xf>
    <xf numFmtId="0" fontId="5" fillId="0" borderId="57" xfId="0" applyFont="1" applyBorder="1" applyAlignment="1">
      <alignment horizontal="left" vertical="top" wrapText="1"/>
    </xf>
    <xf numFmtId="0" fontId="21" fillId="18" borderId="63" xfId="0" applyFont="1" applyFill="1" applyBorder="1" applyAlignment="1">
      <alignment horizontal="center" vertical="center" wrapText="1"/>
    </xf>
    <xf numFmtId="0" fontId="21" fillId="18" borderId="64" xfId="0" applyFont="1" applyFill="1" applyBorder="1" applyAlignment="1">
      <alignment horizontal="center" vertical="center" wrapText="1"/>
    </xf>
    <xf numFmtId="0" fontId="21" fillId="18" borderId="65" xfId="0" applyFont="1" applyFill="1" applyBorder="1" applyAlignment="1">
      <alignment horizontal="center" vertical="center" wrapText="1"/>
    </xf>
    <xf numFmtId="0" fontId="21" fillId="0" borderId="62" xfId="0" applyFont="1" applyBorder="1" applyAlignment="1">
      <alignment horizontal="left" vertical="top" wrapText="1"/>
    </xf>
    <xf numFmtId="0" fontId="21" fillId="0" borderId="32" xfId="0" applyFont="1" applyBorder="1" applyAlignment="1">
      <alignment horizontal="left" vertical="top" wrapText="1"/>
    </xf>
    <xf numFmtId="0" fontId="21" fillId="0" borderId="33" xfId="0" applyFont="1" applyBorder="1" applyAlignment="1">
      <alignment horizontal="left" vertical="top" wrapText="1"/>
    </xf>
    <xf numFmtId="0" fontId="5" fillId="0" borderId="59" xfId="0" applyFont="1" applyBorder="1" applyAlignment="1">
      <alignment horizontal="left" vertical="top" wrapText="1"/>
    </xf>
    <xf numFmtId="0" fontId="5" fillId="0" borderId="60" xfId="0" applyFont="1" applyBorder="1" applyAlignment="1">
      <alignment horizontal="left" vertical="top" wrapText="1"/>
    </xf>
    <xf numFmtId="0" fontId="5" fillId="0" borderId="32" xfId="0" applyFont="1" applyBorder="1" applyAlignment="1">
      <alignment horizontal="left" vertical="top" wrapText="1"/>
    </xf>
    <xf numFmtId="0" fontId="5" fillId="0" borderId="61" xfId="0" applyFont="1" applyBorder="1" applyAlignment="1">
      <alignment horizontal="left" vertical="top" wrapText="1"/>
    </xf>
    <xf numFmtId="0" fontId="21" fillId="0" borderId="66" xfId="0" applyFont="1" applyBorder="1" applyAlignment="1">
      <alignment horizontal="left" vertical="top" wrapText="1"/>
    </xf>
    <xf numFmtId="0" fontId="21" fillId="0" borderId="29" xfId="0" applyFont="1" applyBorder="1" applyAlignment="1">
      <alignment horizontal="left" vertical="top" wrapText="1"/>
    </xf>
    <xf numFmtId="0" fontId="21" fillId="0" borderId="30" xfId="0" applyFont="1" applyBorder="1" applyAlignment="1">
      <alignment horizontal="left" vertical="top" wrapText="1"/>
    </xf>
    <xf numFmtId="0" fontId="22" fillId="0" borderId="0" xfId="0" applyFont="1" applyAlignment="1">
      <alignment horizontal="left" vertical="center" wrapText="1"/>
    </xf>
    <xf numFmtId="49" fontId="22" fillId="0" borderId="0" xfId="0" applyNumberFormat="1" applyFont="1" applyAlignment="1">
      <alignment horizontal="left" vertical="center"/>
    </xf>
    <xf numFmtId="49" fontId="27" fillId="0" borderId="0" xfId="0" applyNumberFormat="1" applyFont="1" applyAlignment="1">
      <alignment horizontal="left" vertical="center" wrapText="1"/>
    </xf>
    <xf numFmtId="0" fontId="22" fillId="0" borderId="85" xfId="0" applyFont="1" applyBorder="1" applyAlignment="1" applyProtection="1">
      <alignment horizontal="left" vertical="center"/>
      <protection hidden="1"/>
    </xf>
    <xf numFmtId="0" fontId="22" fillId="0" borderId="29" xfId="0" applyFont="1" applyBorder="1" applyAlignment="1">
      <alignment horizontal="left"/>
    </xf>
    <xf numFmtId="0" fontId="22" fillId="0" borderId="57" xfId="0" applyFont="1" applyBorder="1" applyAlignment="1">
      <alignment horizontal="left"/>
    </xf>
    <xf numFmtId="0" fontId="22" fillId="0" borderId="0" xfId="0" applyFont="1" applyBorder="1" applyAlignment="1">
      <alignment horizontal="left"/>
    </xf>
    <xf numFmtId="0" fontId="22" fillId="0" borderId="60" xfId="0" applyFont="1" applyBorder="1" applyAlignment="1">
      <alignment horizontal="left"/>
    </xf>
    <xf numFmtId="0" fontId="22" fillId="0" borderId="32" xfId="0" applyFont="1" applyBorder="1" applyAlignment="1">
      <alignment horizontal="left"/>
    </xf>
    <xf numFmtId="0" fontId="28" fillId="0" borderId="0" xfId="0" applyFont="1" applyBorder="1" applyAlignment="1" applyProtection="1">
      <protection hidden="1"/>
    </xf>
    <xf numFmtId="0" fontId="28" fillId="0" borderId="0" xfId="0" applyFont="1" applyBorder="1" applyAlignment="1"/>
    <xf numFmtId="0" fontId="28" fillId="0" borderId="63" xfId="0" applyFont="1" applyBorder="1" applyAlignment="1" applyProtection="1">
      <alignment vertical="center"/>
      <protection locked="0" hidden="1"/>
    </xf>
    <xf numFmtId="0" fontId="28" fillId="0" borderId="64" xfId="0" applyFont="1" applyBorder="1" applyAlignment="1" applyProtection="1">
      <alignment vertical="center"/>
      <protection locked="0"/>
    </xf>
    <xf numFmtId="0" fontId="28" fillId="0" borderId="65" xfId="0" applyFont="1" applyBorder="1" applyAlignment="1" applyProtection="1">
      <alignment vertical="center"/>
      <protection locked="0"/>
    </xf>
    <xf numFmtId="0" fontId="28" fillId="0" borderId="0" xfId="0" applyFont="1" applyBorder="1" applyAlignment="1" applyProtection="1">
      <alignment horizontal="left"/>
      <protection hidden="1"/>
    </xf>
    <xf numFmtId="0" fontId="28" fillId="0" borderId="0" xfId="0" applyFont="1" applyBorder="1" applyAlignment="1">
      <alignment horizontal="left"/>
    </xf>
    <xf numFmtId="0" fontId="29" fillId="0" borderId="64" xfId="0" applyFont="1" applyBorder="1" applyAlignment="1" applyProtection="1">
      <alignment horizontal="center"/>
      <protection hidden="1"/>
    </xf>
    <xf numFmtId="0" fontId="29" fillId="0" borderId="64" xfId="0" applyFont="1" applyBorder="1" applyAlignment="1">
      <alignment horizontal="center"/>
    </xf>
    <xf numFmtId="0" fontId="27" fillId="0" borderId="80" xfId="0" applyFont="1" applyBorder="1" applyAlignment="1" applyProtection="1">
      <alignment horizontal="center" vertical="center"/>
      <protection hidden="1"/>
    </xf>
    <xf numFmtId="0" fontId="27" fillId="0" borderId="83" xfId="0" applyFont="1" applyBorder="1" applyAlignment="1" applyProtection="1">
      <alignment vertical="center"/>
      <protection hidden="1"/>
    </xf>
    <xf numFmtId="0" fontId="1" fillId="0" borderId="40" xfId="0" applyFont="1" applyBorder="1" applyAlignment="1" applyProtection="1">
      <alignment horizontal="center" vertical="center"/>
      <protection hidden="1"/>
    </xf>
    <xf numFmtId="0" fontId="0" fillId="0" borderId="55" xfId="0" applyBorder="1" applyAlignment="1" applyProtection="1">
      <alignment vertical="center"/>
      <protection hidden="1"/>
    </xf>
    <xf numFmtId="0" fontId="0" fillId="0" borderId="73" xfId="0" applyBorder="1" applyAlignment="1" applyProtection="1">
      <alignment vertical="center"/>
      <protection hidden="1"/>
    </xf>
    <xf numFmtId="0" fontId="0" fillId="0" borderId="53" xfId="0" applyBorder="1" applyAlignment="1" applyProtection="1">
      <alignment vertical="center"/>
      <protection hidden="1"/>
    </xf>
    <xf numFmtId="0" fontId="0" fillId="0" borderId="54" xfId="0" applyBorder="1" applyAlignment="1" applyProtection="1">
      <alignment vertical="center"/>
      <protection hidden="1"/>
    </xf>
    <xf numFmtId="0" fontId="0" fillId="0" borderId="84" xfId="0" applyBorder="1" applyAlignment="1" applyProtection="1">
      <alignment vertical="center"/>
      <protection hidden="1"/>
    </xf>
    <xf numFmtId="0" fontId="0" fillId="0" borderId="38" xfId="0" applyBorder="1" applyAlignment="1" applyProtection="1">
      <alignment vertical="center"/>
      <protection hidden="1"/>
    </xf>
    <xf numFmtId="0" fontId="0" fillId="0" borderId="36" xfId="0" applyBorder="1" applyAlignment="1" applyProtection="1">
      <alignment vertical="center"/>
      <protection hidden="1"/>
    </xf>
    <xf numFmtId="0" fontId="0" fillId="0" borderId="37" xfId="0" applyBorder="1" applyAlignment="1" applyProtection="1">
      <alignment vertical="center"/>
      <protection hidden="1"/>
    </xf>
    <xf numFmtId="0" fontId="1" fillId="0" borderId="77" xfId="0" applyFont="1" applyBorder="1" applyAlignment="1" applyProtection="1">
      <alignment horizontal="center" vertical="center" textRotation="90"/>
      <protection hidden="1"/>
    </xf>
    <xf numFmtId="0" fontId="0" fillId="0" borderId="78" xfId="0" applyBorder="1" applyAlignment="1" applyProtection="1">
      <alignment horizontal="center" vertical="center" textRotation="90"/>
      <protection hidden="1"/>
    </xf>
    <xf numFmtId="0" fontId="0" fillId="0" borderId="79" xfId="0" applyBorder="1" applyAlignment="1" applyProtection="1">
      <alignment horizontal="center" vertical="center" textRotation="90"/>
      <protection hidden="1"/>
    </xf>
    <xf numFmtId="0" fontId="1" fillId="0" borderId="77" xfId="0" applyFont="1" applyBorder="1" applyAlignment="1" applyProtection="1">
      <alignment horizontal="center" vertical="center"/>
      <protection hidden="1"/>
    </xf>
    <xf numFmtId="0" fontId="0" fillId="0" borderId="78" xfId="0" applyBorder="1" applyAlignment="1" applyProtection="1">
      <alignment horizontal="center" vertical="center"/>
      <protection hidden="1"/>
    </xf>
    <xf numFmtId="0" fontId="1" fillId="0" borderId="83" xfId="0" applyFont="1" applyBorder="1" applyAlignment="1" applyProtection="1">
      <alignment horizontal="center" vertical="center" wrapText="1"/>
      <protection hidden="1"/>
    </xf>
    <xf numFmtId="0" fontId="0" fillId="0" borderId="31" xfId="0" applyBorder="1" applyAlignment="1" applyProtection="1">
      <alignment wrapText="1"/>
      <protection hidden="1"/>
    </xf>
    <xf numFmtId="0" fontId="0" fillId="0" borderId="70" xfId="0" applyBorder="1" applyAlignment="1" applyProtection="1">
      <alignment wrapText="1"/>
      <protection hidden="1"/>
    </xf>
    <xf numFmtId="0" fontId="0" fillId="0" borderId="71" xfId="0" applyBorder="1" applyAlignment="1" applyProtection="1">
      <alignment wrapText="1"/>
      <protection hidden="1"/>
    </xf>
    <xf numFmtId="0" fontId="28" fillId="0" borderId="80" xfId="0" applyFont="1" applyBorder="1" applyAlignment="1">
      <alignment horizontal="center" vertical="center"/>
    </xf>
    <xf numFmtId="0" fontId="28" fillId="0" borderId="82" xfId="0" applyFont="1" applyBorder="1" applyAlignment="1">
      <alignment horizontal="center" vertical="center"/>
    </xf>
    <xf numFmtId="0" fontId="28" fillId="0" borderId="81" xfId="0" applyFont="1" applyBorder="1" applyAlignment="1">
      <alignment horizontal="center" vertical="center"/>
    </xf>
    <xf numFmtId="0" fontId="4" fillId="0" borderId="38"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1" fillId="0" borderId="77" xfId="0" applyFont="1" applyBorder="1" applyAlignment="1" applyProtection="1">
      <alignment horizontal="center" vertical="center" textRotation="90" wrapText="1"/>
      <protection hidden="1"/>
    </xf>
    <xf numFmtId="0" fontId="10" fillId="0" borderId="78" xfId="0" applyFont="1" applyBorder="1" applyAlignment="1" applyProtection="1">
      <alignment horizontal="center" vertical="center" textRotation="90" wrapText="1"/>
      <protection hidden="1"/>
    </xf>
    <xf numFmtId="0" fontId="10" fillId="0" borderId="79" xfId="0" applyFont="1" applyBorder="1" applyAlignment="1" applyProtection="1">
      <alignment horizontal="center" vertical="center" textRotation="90" wrapText="1"/>
      <protection hidden="1"/>
    </xf>
    <xf numFmtId="0" fontId="4" fillId="0" borderId="67" xfId="0" applyFont="1" applyBorder="1" applyAlignment="1" applyProtection="1">
      <alignment horizontal="left"/>
      <protection hidden="1"/>
    </xf>
    <xf numFmtId="0" fontId="4" fillId="0" borderId="68" xfId="0" applyFont="1" applyBorder="1" applyAlignment="1" applyProtection="1">
      <alignment horizontal="left"/>
      <protection hidden="1"/>
    </xf>
    <xf numFmtId="0" fontId="1" fillId="0" borderId="45" xfId="0" applyFont="1" applyBorder="1" applyAlignment="1" applyProtection="1">
      <alignment horizontal="center"/>
      <protection hidden="1"/>
    </xf>
    <xf numFmtId="0" fontId="1" fillId="0" borderId="69" xfId="0" applyFont="1" applyBorder="1" applyAlignment="1" applyProtection="1">
      <alignment horizontal="center"/>
      <protection hidden="1"/>
    </xf>
    <xf numFmtId="164" fontId="1" fillId="0" borderId="70" xfId="0" applyNumberFormat="1" applyFont="1" applyBorder="1" applyAlignment="1" applyProtection="1">
      <alignment horizontal="center"/>
      <protection hidden="1"/>
    </xf>
    <xf numFmtId="164" fontId="1" fillId="0" borderId="71" xfId="0" applyNumberFormat="1" applyFont="1" applyBorder="1" applyAlignment="1" applyProtection="1">
      <alignment horizontal="center"/>
      <protection hidden="1"/>
    </xf>
    <xf numFmtId="0" fontId="1" fillId="0" borderId="49" xfId="0" applyFont="1" applyBorder="1" applyAlignment="1" applyProtection="1">
      <alignment horizontal="center"/>
      <protection hidden="1"/>
    </xf>
    <xf numFmtId="0" fontId="1" fillId="0" borderId="50" xfId="0" applyFont="1" applyBorder="1" applyAlignment="1" applyProtection="1">
      <alignment horizontal="center"/>
      <protection hidden="1"/>
    </xf>
    <xf numFmtId="0" fontId="1" fillId="0" borderId="80" xfId="0" applyFont="1" applyBorder="1" applyAlignment="1" applyProtection="1">
      <alignment horizontal="center" wrapText="1"/>
      <protection hidden="1"/>
    </xf>
    <xf numFmtId="0" fontId="0" fillId="0" borderId="81" xfId="0" applyBorder="1" applyAlignment="1" applyProtection="1">
      <alignment horizontal="center" wrapText="1"/>
      <protection hidden="1"/>
    </xf>
    <xf numFmtId="0" fontId="10" fillId="0" borderId="78" xfId="0" applyFont="1" applyBorder="1" applyAlignment="1">
      <alignment textRotation="90"/>
    </xf>
    <xf numFmtId="0" fontId="10" fillId="0" borderId="79" xfId="0" applyFont="1" applyBorder="1" applyAlignment="1">
      <alignment textRotation="90"/>
    </xf>
    <xf numFmtId="0" fontId="1" fillId="0" borderId="53" xfId="0" applyFont="1" applyBorder="1" applyAlignment="1" applyProtection="1">
      <alignment horizontal="center"/>
      <protection hidden="1"/>
    </xf>
    <xf numFmtId="0" fontId="1" fillId="0" borderId="72" xfId="0" applyFont="1" applyBorder="1" applyAlignment="1" applyProtection="1">
      <alignment horizontal="center"/>
      <protection hidden="1"/>
    </xf>
    <xf numFmtId="0" fontId="1" fillId="0" borderId="40" xfId="0" applyFont="1" applyBorder="1" applyAlignment="1" applyProtection="1">
      <alignment horizontal="center"/>
      <protection hidden="1"/>
    </xf>
    <xf numFmtId="0" fontId="0" fillId="0" borderId="73" xfId="0" applyBorder="1" applyAlignment="1" applyProtection="1">
      <protection hidden="1"/>
    </xf>
    <xf numFmtId="164" fontId="1" fillId="0" borderId="0" xfId="0" applyNumberFormat="1" applyFont="1" applyBorder="1" applyAlignment="1" applyProtection="1">
      <alignment horizontal="center"/>
      <protection hidden="1"/>
    </xf>
    <xf numFmtId="164" fontId="0" fillId="0" borderId="0" xfId="0" applyNumberFormat="1" applyAlignment="1" applyProtection="1">
      <alignment horizontal="center"/>
      <protection hidden="1"/>
    </xf>
    <xf numFmtId="0" fontId="0" fillId="0" borderId="48" xfId="0" applyBorder="1" applyAlignment="1" applyProtection="1">
      <protection hidden="1"/>
    </xf>
    <xf numFmtId="164" fontId="28" fillId="0" borderId="74" xfId="0" applyNumberFormat="1" applyFont="1" applyBorder="1" applyAlignment="1" applyProtection="1">
      <alignment horizontal="center" vertical="center" wrapText="1"/>
      <protection hidden="1"/>
    </xf>
    <xf numFmtId="164" fontId="28" fillId="0" borderId="75" xfId="0" applyNumberFormat="1" applyFont="1" applyBorder="1" applyAlignment="1" applyProtection="1">
      <alignment horizontal="center" vertical="center" wrapText="1"/>
      <protection hidden="1"/>
    </xf>
    <xf numFmtId="164" fontId="28" fillId="0" borderId="76" xfId="0" applyNumberFormat="1" applyFont="1" applyBorder="1" applyAlignment="1" applyProtection="1">
      <alignment horizontal="center" vertical="center" wrapText="1"/>
      <protection hidden="1"/>
    </xf>
    <xf numFmtId="0" fontId="31" fillId="0" borderId="85"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6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2" fontId="32" fillId="17" borderId="64" xfId="0" applyNumberFormat="1" applyFont="1" applyFill="1" applyBorder="1" applyAlignment="1">
      <alignment horizontal="right" vertical="center" wrapText="1"/>
    </xf>
    <xf numFmtId="0" fontId="32" fillId="17" borderId="65" xfId="0" applyFont="1" applyFill="1" applyBorder="1" applyAlignment="1">
      <alignment horizontal="right" vertical="center" wrapText="1"/>
    </xf>
    <xf numFmtId="2" fontId="32" fillId="17" borderId="63" xfId="0" applyNumberFormat="1" applyFont="1" applyFill="1" applyBorder="1" applyAlignment="1">
      <alignment horizontal="right" vertical="center" wrapText="1"/>
    </xf>
    <xf numFmtId="0" fontId="32" fillId="17" borderId="63" xfId="0" applyFont="1" applyFill="1" applyBorder="1" applyAlignment="1">
      <alignment horizontal="left" vertical="center" wrapText="1"/>
    </xf>
    <xf numFmtId="0" fontId="32" fillId="17" borderId="64" xfId="0" applyFont="1" applyFill="1" applyBorder="1" applyAlignment="1">
      <alignment horizontal="left" vertical="center" wrapText="1"/>
    </xf>
    <xf numFmtId="0" fontId="32" fillId="17" borderId="65" xfId="0" applyFont="1" applyFill="1" applyBorder="1" applyAlignment="1">
      <alignment horizontal="left" vertical="center" wrapText="1"/>
    </xf>
    <xf numFmtId="2" fontId="32" fillId="17" borderId="65" xfId="0" applyNumberFormat="1" applyFont="1" applyFill="1" applyBorder="1" applyAlignment="1">
      <alignment horizontal="right" vertical="center" wrapText="1"/>
    </xf>
    <xf numFmtId="0" fontId="32" fillId="0" borderId="63" xfId="0" applyFont="1" applyBorder="1" applyAlignment="1">
      <alignment horizontal="left" vertical="center" wrapText="1"/>
    </xf>
    <xf numFmtId="0" fontId="32" fillId="0" borderId="64" xfId="0" applyFont="1" applyBorder="1" applyAlignment="1">
      <alignment horizontal="left" vertical="center" wrapText="1"/>
    </xf>
    <xf numFmtId="2" fontId="32" fillId="0" borderId="64" xfId="0" applyNumberFormat="1" applyFont="1" applyBorder="1" applyAlignment="1">
      <alignment horizontal="right" vertical="center" wrapText="1"/>
    </xf>
    <xf numFmtId="2" fontId="32" fillId="0" borderId="65" xfId="0" applyNumberFormat="1" applyFont="1" applyBorder="1" applyAlignment="1">
      <alignment horizontal="right" vertical="center" wrapText="1"/>
    </xf>
    <xf numFmtId="0" fontId="32" fillId="17" borderId="34" xfId="0" applyFont="1" applyFill="1" applyBorder="1" applyAlignment="1">
      <alignment horizontal="left" vertical="center" wrapText="1"/>
    </xf>
    <xf numFmtId="0" fontId="32" fillId="0" borderId="34" xfId="0" applyFont="1" applyBorder="1" applyAlignment="1">
      <alignment horizontal="center" vertical="center" textRotation="90" wrapText="1"/>
    </xf>
    <xf numFmtId="0" fontId="31" fillId="0" borderId="34" xfId="0" applyFont="1" applyBorder="1" applyAlignment="1">
      <alignment horizontal="left" vertical="center" wrapText="1"/>
    </xf>
    <xf numFmtId="0" fontId="31" fillId="0" borderId="34" xfId="0" applyFont="1" applyBorder="1" applyAlignment="1">
      <alignment vertical="center" wrapText="1"/>
    </xf>
    <xf numFmtId="0" fontId="32" fillId="0" borderId="63" xfId="0" applyFont="1" applyBorder="1" applyAlignment="1">
      <alignment horizontal="center" vertical="center" wrapText="1"/>
    </xf>
    <xf numFmtId="0" fontId="32" fillId="0" borderId="64" xfId="0" applyFont="1" applyBorder="1" applyAlignment="1">
      <alignment horizontal="center" vertical="center" wrapText="1"/>
    </xf>
    <xf numFmtId="0" fontId="34" fillId="17" borderId="34" xfId="0" applyFont="1" applyFill="1" applyBorder="1" applyAlignment="1">
      <alignment vertical="center" wrapText="1"/>
    </xf>
    <xf numFmtId="0" fontId="25" fillId="0" borderId="0" xfId="0" applyFont="1" applyBorder="1" applyAlignment="1">
      <alignment vertical="center" wrapText="1"/>
    </xf>
    <xf numFmtId="0" fontId="34" fillId="17" borderId="34" xfId="0" applyFont="1" applyFill="1" applyBorder="1" applyAlignment="1">
      <alignment horizontal="justify" vertical="center" wrapText="1"/>
    </xf>
    <xf numFmtId="0" fontId="31" fillId="0" borderId="34" xfId="0" applyFont="1" applyBorder="1" applyAlignment="1">
      <alignment horizontal="justify" vertical="center" wrapText="1"/>
    </xf>
    <xf numFmtId="0" fontId="34" fillId="0" borderId="34" xfId="0" applyFont="1" applyBorder="1" applyAlignment="1">
      <alignment horizontal="justify" vertical="center" wrapText="1"/>
    </xf>
    <xf numFmtId="0" fontId="34" fillId="0" borderId="34" xfId="0" applyFont="1" applyBorder="1" applyAlignment="1">
      <alignment horizontal="left" vertical="center" wrapText="1"/>
    </xf>
    <xf numFmtId="0" fontId="35" fillId="17" borderId="63" xfId="0" applyFont="1" applyFill="1" applyBorder="1" applyAlignment="1">
      <alignment horizontal="left" vertical="center" wrapText="1"/>
    </xf>
    <xf numFmtId="0" fontId="35" fillId="17" borderId="64" xfId="0" applyFont="1" applyFill="1" applyBorder="1" applyAlignment="1">
      <alignment horizontal="left" vertical="center" wrapText="1"/>
    </xf>
    <xf numFmtId="0" fontId="42" fillId="17" borderId="64" xfId="0" applyFont="1" applyFill="1" applyBorder="1" applyAlignment="1">
      <alignment horizontal="center" vertical="center" wrapText="1"/>
    </xf>
    <xf numFmtId="0" fontId="35" fillId="17" borderId="64" xfId="0" applyFont="1" applyFill="1" applyBorder="1" applyAlignment="1">
      <alignment horizontal="center" vertical="center" wrapText="1"/>
    </xf>
    <xf numFmtId="0" fontId="35" fillId="17" borderId="64" xfId="0" applyFont="1" applyFill="1" applyBorder="1" applyAlignment="1">
      <alignment horizontal="right" vertical="center" wrapText="1"/>
    </xf>
    <xf numFmtId="0" fontId="35" fillId="17" borderId="65" xfId="0" applyFont="1" applyFill="1" applyBorder="1" applyAlignment="1">
      <alignment horizontal="right" vertical="center" wrapText="1"/>
    </xf>
    <xf numFmtId="2" fontId="3" fillId="2" borderId="86" xfId="0" applyNumberFormat="1" applyFont="1" applyFill="1" applyBorder="1" applyAlignment="1">
      <alignment horizontal="center" vertical="center" wrapText="1" shrinkToFit="1"/>
    </xf>
    <xf numFmtId="0" fontId="2" fillId="9" borderId="86" xfId="0" applyFont="1" applyFill="1" applyBorder="1" applyAlignment="1">
      <alignment horizontal="center" vertical="center" wrapText="1" shrinkToFit="1"/>
    </xf>
    <xf numFmtId="0" fontId="1" fillId="0" borderId="86" xfId="0" applyFont="1" applyBorder="1" applyAlignment="1">
      <alignment horizontal="left" vertical="center" wrapText="1" shrinkToFit="1"/>
    </xf>
    <xf numFmtId="0" fontId="1" fillId="0" borderId="90" xfId="0" applyFont="1" applyBorder="1" applyAlignment="1">
      <alignment horizontal="center" vertical="center" wrapText="1" shrinkToFit="1"/>
    </xf>
    <xf numFmtId="0" fontId="1" fillId="0" borderId="2" xfId="0" applyFont="1" applyBorder="1" applyAlignment="1">
      <alignment horizontal="center" vertical="center" wrapText="1" shrinkToFit="1"/>
    </xf>
    <xf numFmtId="0" fontId="1" fillId="0" borderId="89" xfId="0" applyFont="1" applyBorder="1" applyAlignment="1">
      <alignment horizontal="center" vertical="center" wrapText="1" shrinkToFit="1"/>
    </xf>
    <xf numFmtId="0" fontId="2" fillId="9" borderId="86" xfId="0" applyFont="1" applyFill="1" applyBorder="1" applyAlignment="1">
      <alignment horizontal="center" vertical="center"/>
    </xf>
    <xf numFmtId="0" fontId="3" fillId="9" borderId="86" xfId="0" applyFont="1" applyFill="1" applyBorder="1" applyAlignment="1">
      <alignment horizontal="center" vertical="center" wrapText="1" shrinkToFit="1"/>
    </xf>
    <xf numFmtId="0" fontId="2" fillId="10" borderId="86" xfId="0" applyFont="1" applyFill="1" applyBorder="1" applyAlignment="1">
      <alignment horizontal="center" vertical="center" wrapText="1" shrinkToFit="1"/>
    </xf>
    <xf numFmtId="2" fontId="3" fillId="0" borderId="86" xfId="0" applyNumberFormat="1" applyFont="1" applyFill="1" applyBorder="1" applyAlignment="1">
      <alignment horizontal="center" vertical="center" wrapText="1" shrinkToFit="1"/>
    </xf>
    <xf numFmtId="2" fontId="3" fillId="0" borderId="87" xfId="0" applyNumberFormat="1" applyFont="1" applyFill="1" applyBorder="1" applyAlignment="1">
      <alignment horizontal="center" vertical="center" wrapText="1" shrinkToFit="1"/>
    </xf>
    <xf numFmtId="2" fontId="3" fillId="0" borderId="88" xfId="0" applyNumberFormat="1" applyFont="1" applyFill="1" applyBorder="1" applyAlignment="1">
      <alignment horizontal="center" vertical="center" wrapText="1" shrinkToFit="1"/>
    </xf>
    <xf numFmtId="0" fontId="2" fillId="10" borderId="3" xfId="0" applyFont="1" applyFill="1" applyBorder="1" applyAlignment="1">
      <alignment horizontal="center" vertical="center" wrapText="1" shrinkToFit="1"/>
    </xf>
    <xf numFmtId="0" fontId="2" fillId="10" borderId="4" xfId="0" applyFont="1" applyFill="1" applyBorder="1" applyAlignment="1">
      <alignment horizontal="center" vertical="center" wrapText="1" shrinkToFit="1"/>
    </xf>
    <xf numFmtId="0" fontId="2" fillId="10" borderId="2" xfId="0" applyFont="1" applyFill="1" applyBorder="1" applyAlignment="1">
      <alignment horizontal="center" vertical="center" wrapText="1" shrinkToFit="1"/>
    </xf>
    <xf numFmtId="0" fontId="2" fillId="10" borderId="8" xfId="0" applyFont="1" applyFill="1" applyBorder="1" applyAlignment="1">
      <alignment horizontal="center" vertical="center" wrapText="1" shrinkToFit="1"/>
    </xf>
    <xf numFmtId="0" fontId="2" fillId="10" borderId="9" xfId="0" applyFont="1" applyFill="1" applyBorder="1" applyAlignment="1">
      <alignment horizontal="center" vertical="center" wrapText="1" shrinkToFit="1"/>
    </xf>
    <xf numFmtId="0" fontId="2" fillId="10" borderId="89" xfId="0" applyFont="1" applyFill="1" applyBorder="1" applyAlignment="1">
      <alignment horizontal="center" vertical="center" wrapText="1" shrinkToFit="1"/>
    </xf>
    <xf numFmtId="2" fontId="2" fillId="2" borderId="86" xfId="0" applyNumberFormat="1" applyFont="1" applyFill="1" applyBorder="1" applyAlignment="1">
      <alignment horizontal="center" vertical="center" wrapText="1" shrinkToFit="1"/>
    </xf>
    <xf numFmtId="0" fontId="2" fillId="11" borderId="86" xfId="0" applyFont="1" applyFill="1" applyBorder="1" applyAlignment="1">
      <alignment horizontal="center" vertical="center" wrapText="1" shrinkToFit="1"/>
    </xf>
    <xf numFmtId="0" fontId="3" fillId="9" borderId="87" xfId="0" applyFont="1" applyFill="1" applyBorder="1" applyAlignment="1">
      <alignment horizontal="center" vertical="center" wrapText="1" shrinkToFit="1"/>
    </xf>
    <xf numFmtId="0" fontId="3" fillId="9" borderId="88" xfId="0" applyFont="1" applyFill="1" applyBorder="1" applyAlignment="1">
      <alignment horizontal="center" vertical="center" wrapText="1" shrinkToFit="1"/>
    </xf>
    <xf numFmtId="0" fontId="2" fillId="11" borderId="90" xfId="0" applyFont="1" applyFill="1" applyBorder="1" applyAlignment="1">
      <alignment horizontal="center" vertical="center" wrapText="1" shrinkToFit="1"/>
    </xf>
    <xf numFmtId="0" fontId="1" fillId="0" borderId="0" xfId="0" applyFont="1" applyBorder="1" applyAlignment="1">
      <alignment horizontal="left"/>
    </xf>
    <xf numFmtId="0" fontId="1" fillId="0" borderId="91" xfId="0" applyFont="1" applyBorder="1" applyAlignment="1">
      <alignment horizontal="center" vertical="center" wrapText="1" shrinkToFit="1"/>
    </xf>
    <xf numFmtId="2" fontId="3" fillId="2" borderId="87" xfId="0" applyNumberFormat="1" applyFont="1" applyFill="1" applyBorder="1" applyAlignment="1">
      <alignment horizontal="center" vertical="center" wrapText="1" shrinkToFit="1"/>
    </xf>
    <xf numFmtId="2" fontId="3" fillId="2" borderId="88" xfId="0" applyNumberFormat="1" applyFont="1" applyFill="1" applyBorder="1" applyAlignment="1">
      <alignment horizontal="center" vertical="center" wrapText="1" shrinkToFit="1"/>
    </xf>
    <xf numFmtId="0" fontId="4" fillId="0" borderId="86" xfId="0" applyFont="1" applyBorder="1" applyAlignment="1">
      <alignment horizontal="left" vertical="center" wrapText="1" shrinkToFit="1"/>
    </xf>
    <xf numFmtId="0" fontId="0" fillId="0" borderId="100" xfId="0" applyBorder="1" applyAlignment="1">
      <alignment horizontal="center" vertical="center" wrapText="1" shrinkToFit="1"/>
    </xf>
    <xf numFmtId="0" fontId="0" fillId="0" borderId="3" xfId="0" applyBorder="1" applyAlignment="1">
      <alignment horizontal="center" vertical="center" wrapText="1" shrinkToFit="1"/>
    </xf>
    <xf numFmtId="0" fontId="0" fillId="0" borderId="2" xfId="0" applyBorder="1" applyAlignment="1">
      <alignment horizontal="center" vertical="center" wrapText="1" shrinkToFit="1"/>
    </xf>
    <xf numFmtId="0" fontId="0" fillId="0" borderId="6" xfId="0" applyBorder="1" applyAlignment="1">
      <alignment horizontal="center" vertical="center" wrapText="1" shrinkToFit="1"/>
    </xf>
    <xf numFmtId="0" fontId="0" fillId="0" borderId="95" xfId="0" applyBorder="1" applyAlignment="1">
      <alignment horizontal="center" vertical="center" wrapText="1" shrinkToFit="1"/>
    </xf>
    <xf numFmtId="0" fontId="0" fillId="0" borderId="8" xfId="0" applyBorder="1" applyAlignment="1">
      <alignment horizontal="center" vertical="center" wrapText="1" shrinkToFit="1"/>
    </xf>
    <xf numFmtId="0" fontId="0" fillId="0" borderId="89" xfId="0" applyBorder="1" applyAlignment="1">
      <alignment horizontal="center" vertical="center" wrapText="1" shrinkToFit="1"/>
    </xf>
    <xf numFmtId="0" fontId="2" fillId="12" borderId="86" xfId="0" applyFont="1" applyFill="1" applyBorder="1" applyAlignment="1">
      <alignment horizontal="left" vertical="center"/>
    </xf>
    <xf numFmtId="0" fontId="9" fillId="12" borderId="87" xfId="0" applyFont="1" applyFill="1" applyBorder="1" applyAlignment="1">
      <alignment horizontal="center" vertical="center" wrapText="1" shrinkToFit="1"/>
    </xf>
    <xf numFmtId="0" fontId="9" fillId="12" borderId="3" xfId="0" applyFont="1" applyFill="1" applyBorder="1" applyAlignment="1">
      <alignment horizontal="center" vertical="center" wrapText="1" shrinkToFit="1"/>
    </xf>
    <xf numFmtId="0" fontId="9" fillId="12" borderId="4" xfId="0" applyFont="1" applyFill="1" applyBorder="1" applyAlignment="1">
      <alignment horizontal="center" vertical="center" wrapText="1" shrinkToFit="1"/>
    </xf>
    <xf numFmtId="0" fontId="9" fillId="12" borderId="2" xfId="0" applyFont="1" applyFill="1" applyBorder="1" applyAlignment="1">
      <alignment horizontal="center" vertical="center" wrapText="1" shrinkToFit="1"/>
    </xf>
    <xf numFmtId="0" fontId="9" fillId="12" borderId="8" xfId="0" applyFont="1" applyFill="1" applyBorder="1" applyAlignment="1">
      <alignment horizontal="center" vertical="center" wrapText="1" shrinkToFit="1"/>
    </xf>
    <xf numFmtId="0" fontId="9" fillId="12" borderId="9" xfId="0" applyFont="1" applyFill="1" applyBorder="1" applyAlignment="1">
      <alignment horizontal="center" vertical="center" wrapText="1" shrinkToFit="1"/>
    </xf>
    <xf numFmtId="0" fontId="9" fillId="12" borderId="89" xfId="0" applyFont="1" applyFill="1" applyBorder="1" applyAlignment="1">
      <alignment horizontal="center" vertical="center" wrapText="1" shrinkToFit="1"/>
    </xf>
    <xf numFmtId="0" fontId="4" fillId="0" borderId="93" xfId="0" applyFont="1" applyBorder="1" applyAlignment="1">
      <alignment horizontal="center" vertical="center" wrapText="1" shrinkToFit="1"/>
    </xf>
    <xf numFmtId="0" fontId="4" fillId="0" borderId="2" xfId="0" applyFont="1" applyBorder="1" applyAlignment="1">
      <alignment horizontal="center" vertical="center" wrapText="1" shrinkToFit="1"/>
    </xf>
    <xf numFmtId="0" fontId="4" fillId="0" borderId="94" xfId="0" applyFont="1" applyBorder="1" applyAlignment="1">
      <alignment horizontal="center" vertical="center" wrapText="1" shrinkToFit="1"/>
    </xf>
    <xf numFmtId="0" fontId="4" fillId="0" borderId="95" xfId="0" applyFont="1" applyBorder="1" applyAlignment="1">
      <alignment horizontal="center" vertical="center" wrapText="1" shrinkToFit="1"/>
    </xf>
    <xf numFmtId="0" fontId="4" fillId="0" borderId="96" xfId="0" applyFont="1" applyBorder="1" applyAlignment="1">
      <alignment horizontal="center" vertical="center" wrapText="1" shrinkToFit="1"/>
    </xf>
    <xf numFmtId="0" fontId="4" fillId="0" borderId="89" xfId="0" applyFont="1" applyBorder="1" applyAlignment="1">
      <alignment horizontal="center" vertical="center" wrapText="1" shrinkToFit="1"/>
    </xf>
    <xf numFmtId="2" fontId="3" fillId="0" borderId="93" xfId="0" applyNumberFormat="1" applyFont="1" applyBorder="1" applyAlignment="1">
      <alignment horizontal="center" vertical="center"/>
    </xf>
    <xf numFmtId="0" fontId="3" fillId="0" borderId="5" xfId="0" applyFont="1" applyBorder="1" applyAlignment="1">
      <alignment horizontal="center" vertical="center"/>
    </xf>
    <xf numFmtId="0" fontId="3" fillId="3" borderId="92" xfId="0" applyFont="1" applyFill="1" applyBorder="1" applyAlignment="1">
      <alignment horizontal="center" vertical="center"/>
    </xf>
    <xf numFmtId="2" fontId="1" fillId="0" borderId="104" xfId="0" applyNumberFormat="1" applyFont="1" applyFill="1" applyBorder="1" applyAlignment="1">
      <alignment horizontal="center" vertical="center" wrapText="1" shrinkToFit="1"/>
    </xf>
    <xf numFmtId="2" fontId="1" fillId="0" borderId="105" xfId="0" applyNumberFormat="1" applyFont="1" applyFill="1" applyBorder="1" applyAlignment="1">
      <alignment horizontal="center" vertical="center" wrapText="1" shrinkToFit="1"/>
    </xf>
    <xf numFmtId="2" fontId="1" fillId="0" borderId="106" xfId="0" applyNumberFormat="1" applyFont="1" applyFill="1" applyBorder="1" applyAlignment="1">
      <alignment horizontal="center" vertical="center" wrapText="1" shrinkToFit="1"/>
    </xf>
    <xf numFmtId="0" fontId="2" fillId="13" borderId="86" xfId="0" applyFont="1" applyFill="1" applyBorder="1" applyAlignment="1">
      <alignment horizontal="left" vertical="center" wrapText="1" shrinkToFit="1"/>
    </xf>
    <xf numFmtId="0" fontId="9" fillId="13" borderId="91" xfId="0" applyFont="1" applyFill="1" applyBorder="1" applyAlignment="1">
      <alignment horizontal="center" vertical="center" wrapText="1" shrinkToFit="1"/>
    </xf>
    <xf numFmtId="0" fontId="9" fillId="13" borderId="86" xfId="0" applyFont="1" applyFill="1" applyBorder="1" applyAlignment="1">
      <alignment horizontal="center" vertical="center" wrapText="1" shrinkToFit="1"/>
    </xf>
    <xf numFmtId="0" fontId="3" fillId="3" borderId="92" xfId="0" applyNumberFormat="1" applyFont="1" applyFill="1" applyBorder="1" applyAlignment="1">
      <alignment horizontal="center" vertical="center"/>
    </xf>
    <xf numFmtId="0" fontId="0" fillId="0" borderId="93" xfId="0" applyBorder="1" applyAlignment="1">
      <alignment horizontal="center" vertical="center" wrapText="1" shrinkToFit="1"/>
    </xf>
    <xf numFmtId="0" fontId="0" fillId="0" borderId="94" xfId="0" applyBorder="1" applyAlignment="1">
      <alignment horizontal="center" vertical="center" wrapText="1" shrinkToFit="1"/>
    </xf>
    <xf numFmtId="0" fontId="0" fillId="0" borderId="96" xfId="0" applyBorder="1" applyAlignment="1">
      <alignment horizontal="center" vertical="center" wrapText="1" shrinkToFit="1"/>
    </xf>
    <xf numFmtId="1" fontId="3" fillId="0" borderId="5" xfId="0" applyNumberFormat="1" applyFont="1" applyBorder="1" applyAlignment="1">
      <alignment horizontal="center" vertical="center"/>
    </xf>
    <xf numFmtId="0" fontId="4" fillId="0" borderId="3" xfId="0" applyFont="1" applyBorder="1" applyAlignment="1">
      <alignment horizontal="left" vertical="center" wrapText="1" shrinkToFit="1"/>
    </xf>
    <xf numFmtId="0" fontId="4" fillId="0" borderId="4" xfId="0" applyFont="1" applyBorder="1" applyAlignment="1">
      <alignment horizontal="left" vertical="center" wrapText="1" shrinkToFit="1"/>
    </xf>
    <xf numFmtId="0" fontId="4" fillId="0" borderId="2" xfId="0" applyFont="1" applyBorder="1" applyAlignment="1">
      <alignment horizontal="left" vertical="center" wrapText="1" shrinkToFit="1"/>
    </xf>
    <xf numFmtId="0" fontId="4" fillId="0" borderId="6" xfId="0" applyFont="1" applyBorder="1" applyAlignment="1">
      <alignment horizontal="left" vertical="center" wrapText="1" shrinkToFit="1"/>
    </xf>
    <xf numFmtId="0" fontId="4" fillId="0" borderId="0" xfId="0" applyFont="1" applyBorder="1" applyAlignment="1">
      <alignment horizontal="left" vertical="center" wrapText="1" shrinkToFit="1"/>
    </xf>
    <xf numFmtId="0" fontId="4" fillId="0" borderId="95" xfId="0" applyFont="1" applyBorder="1" applyAlignment="1">
      <alignment horizontal="left" vertical="center" wrapText="1" shrinkToFit="1"/>
    </xf>
    <xf numFmtId="0" fontId="4" fillId="0" borderId="8" xfId="0" applyFont="1" applyBorder="1" applyAlignment="1">
      <alignment horizontal="left" vertical="center" wrapText="1" shrinkToFit="1"/>
    </xf>
    <xf numFmtId="0" fontId="4" fillId="0" borderId="9" xfId="0" applyFont="1" applyBorder="1" applyAlignment="1">
      <alignment horizontal="left" vertical="center" wrapText="1" shrinkToFit="1"/>
    </xf>
    <xf numFmtId="0" fontId="4" fillId="0" borderId="89" xfId="0" applyFont="1" applyBorder="1" applyAlignment="1">
      <alignment horizontal="left" vertical="center" wrapText="1" shrinkToFit="1"/>
    </xf>
    <xf numFmtId="0" fontId="2" fillId="13" borderId="3" xfId="0" applyFont="1" applyFill="1" applyBorder="1" applyAlignment="1">
      <alignment horizontal="left" vertical="center" wrapText="1" shrinkToFit="1"/>
    </xf>
    <xf numFmtId="0" fontId="2" fillId="13" borderId="4" xfId="0" applyFont="1" applyFill="1" applyBorder="1" applyAlignment="1">
      <alignment horizontal="left" vertical="center" wrapText="1" shrinkToFit="1"/>
    </xf>
    <xf numFmtId="0" fontId="2" fillId="13" borderId="2" xfId="0" applyFont="1" applyFill="1" applyBorder="1" applyAlignment="1">
      <alignment horizontal="left" vertical="center" wrapText="1" shrinkToFit="1"/>
    </xf>
    <xf numFmtId="0" fontId="2" fillId="13" borderId="8" xfId="0" applyFont="1" applyFill="1" applyBorder="1" applyAlignment="1">
      <alignment horizontal="left" vertical="center" wrapText="1" shrinkToFit="1"/>
    </xf>
    <xf numFmtId="0" fontId="2" fillId="13" borderId="9" xfId="0" applyFont="1" applyFill="1" applyBorder="1" applyAlignment="1">
      <alignment horizontal="left" vertical="center" wrapText="1" shrinkToFit="1"/>
    </xf>
    <xf numFmtId="0" fontId="2" fillId="13" borderId="89" xfId="0" applyFont="1" applyFill="1" applyBorder="1" applyAlignment="1">
      <alignment horizontal="left" vertical="center" wrapText="1" shrinkToFit="1"/>
    </xf>
    <xf numFmtId="0" fontId="9" fillId="13" borderId="87" xfId="0" applyFont="1" applyFill="1" applyBorder="1" applyAlignment="1">
      <alignment horizontal="center" vertical="center" wrapText="1" shrinkToFit="1"/>
    </xf>
    <xf numFmtId="0" fontId="9" fillId="13" borderId="88" xfId="0" applyFont="1" applyFill="1" applyBorder="1" applyAlignment="1">
      <alignment horizontal="center" vertical="center" wrapText="1" shrinkToFit="1"/>
    </xf>
    <xf numFmtId="0" fontId="8" fillId="15" borderId="86" xfId="0" applyFont="1" applyFill="1" applyBorder="1" applyAlignment="1">
      <alignment horizontal="left" vertical="center"/>
    </xf>
    <xf numFmtId="0" fontId="0" fillId="0" borderId="97" xfId="0" applyFont="1" applyBorder="1" applyAlignment="1">
      <alignment horizontal="center"/>
    </xf>
    <xf numFmtId="0" fontId="0" fillId="0" borderId="24" xfId="0" applyBorder="1" applyAlignment="1">
      <alignment horizontal="center"/>
    </xf>
    <xf numFmtId="0" fontId="2" fillId="14" borderId="86" xfId="0" applyFont="1" applyFill="1" applyBorder="1" applyAlignment="1">
      <alignment horizontal="left" vertical="center"/>
    </xf>
    <xf numFmtId="0" fontId="7" fillId="9" borderId="98" xfId="0" applyFont="1" applyFill="1" applyBorder="1" applyAlignment="1">
      <alignment horizontal="left" vertical="center"/>
    </xf>
    <xf numFmtId="0" fontId="1" fillId="11" borderId="99" xfId="0" applyFont="1" applyFill="1" applyBorder="1" applyAlignment="1">
      <alignment horizontal="center" vertical="center"/>
    </xf>
    <xf numFmtId="0" fontId="3" fillId="9" borderId="99" xfId="0" applyFont="1" applyFill="1" applyBorder="1" applyAlignment="1">
      <alignment horizontal="center" vertical="center"/>
    </xf>
    <xf numFmtId="0" fontId="0" fillId="9" borderId="91" xfId="0" applyNumberFormat="1" applyFill="1" applyBorder="1" applyAlignment="1">
      <alignment horizontal="center" vertical="center"/>
    </xf>
    <xf numFmtId="0" fontId="3" fillId="0" borderId="98" xfId="0" applyFont="1" applyBorder="1" applyAlignment="1">
      <alignment horizontal="left" vertical="center"/>
    </xf>
    <xf numFmtId="0" fontId="0" fillId="0" borderId="100" xfId="0" applyBorder="1" applyAlignment="1">
      <alignment horizontal="left" vertical="center"/>
    </xf>
    <xf numFmtId="0" fontId="0" fillId="0" borderId="100" xfId="0" applyFont="1" applyBorder="1" applyAlignment="1">
      <alignment horizontal="left" vertical="center"/>
    </xf>
    <xf numFmtId="0" fontId="3" fillId="0" borderId="101" xfId="0" applyFont="1" applyBorder="1" applyAlignment="1">
      <alignment horizontal="center" vertical="center"/>
    </xf>
    <xf numFmtId="0" fontId="3" fillId="0" borderId="102" xfId="0" applyFont="1" applyBorder="1" applyAlignment="1">
      <alignment horizontal="center" vertical="center"/>
    </xf>
    <xf numFmtId="0" fontId="3" fillId="0" borderId="99" xfId="0" applyFont="1" applyBorder="1" applyAlignment="1">
      <alignment horizontal="center" vertical="center"/>
    </xf>
    <xf numFmtId="0" fontId="11" fillId="3" borderId="92" xfId="0" applyFont="1" applyFill="1" applyBorder="1" applyAlignment="1">
      <alignment horizontal="center" vertical="center"/>
    </xf>
    <xf numFmtId="0" fontId="11" fillId="3" borderId="103" xfId="0" applyFont="1" applyFill="1" applyBorder="1" applyAlignment="1">
      <alignment horizontal="center" vertical="center"/>
    </xf>
    <xf numFmtId="0" fontId="4" fillId="0" borderId="86" xfId="0" applyFont="1" applyBorder="1" applyAlignment="1">
      <alignment horizontal="center"/>
    </xf>
    <xf numFmtId="0" fontId="4" fillId="0" borderId="98" xfId="0" applyFont="1" applyBorder="1" applyAlignment="1">
      <alignment horizontal="center"/>
    </xf>
    <xf numFmtId="0" fontId="0" fillId="0" borderId="99" xfId="0" applyBorder="1" applyAlignment="1">
      <alignment horizontal="center"/>
    </xf>
    <xf numFmtId="0" fontId="0" fillId="3" borderId="99" xfId="0" applyFill="1" applyBorder="1" applyAlignment="1">
      <alignment horizontal="center"/>
    </xf>
    <xf numFmtId="0" fontId="0" fillId="0" borderId="86" xfId="0" applyBorder="1" applyAlignment="1">
      <alignment horizontal="center"/>
    </xf>
    <xf numFmtId="0" fontId="0" fillId="0" borderId="98" xfId="0" applyBorder="1" applyAlignment="1">
      <alignment horizontal="center"/>
    </xf>
    <xf numFmtId="0" fontId="9" fillId="12" borderId="86" xfId="0" applyFont="1" applyFill="1" applyBorder="1" applyAlignment="1">
      <alignment horizontal="center" vertical="center" wrapText="1" shrinkToFit="1"/>
    </xf>
    <xf numFmtId="0" fontId="4" fillId="0" borderId="100" xfId="0" applyFont="1" applyBorder="1" applyAlignment="1">
      <alignment horizontal="center" vertical="center" wrapText="1" shrinkToFit="1"/>
    </xf>
    <xf numFmtId="0" fontId="3" fillId="0" borderId="5"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2"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89" xfId="0" applyFont="1" applyBorder="1" applyAlignment="1">
      <alignment horizontal="left" vertical="center" wrapText="1"/>
    </xf>
    <xf numFmtId="0" fontId="4" fillId="0" borderId="98" xfId="0" applyFont="1" applyBorder="1" applyAlignment="1">
      <alignment horizontal="center" vertical="center"/>
    </xf>
    <xf numFmtId="0" fontId="0" fillId="0" borderId="99" xfId="0" applyBorder="1" applyAlignment="1">
      <alignment horizontal="center" vertical="center"/>
    </xf>
    <xf numFmtId="0" fontId="0" fillId="3" borderId="99" xfId="0" applyFill="1" applyBorder="1" applyAlignment="1">
      <alignment horizontal="center" vertical="center"/>
    </xf>
    <xf numFmtId="0" fontId="0" fillId="0" borderId="4" xfId="0" applyBorder="1" applyAlignment="1">
      <alignment horizontal="left" vertical="center" wrapText="1"/>
    </xf>
    <xf numFmtId="0" fontId="0" fillId="0" borderId="2"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89" xfId="0" applyBorder="1" applyAlignment="1">
      <alignment horizontal="left" vertical="center" wrapText="1"/>
    </xf>
    <xf numFmtId="0" fontId="0" fillId="0" borderId="98" xfId="0" applyBorder="1" applyAlignment="1">
      <alignment horizontal="center" vertical="center"/>
    </xf>
    <xf numFmtId="0" fontId="4" fillId="0" borderId="91" xfId="0" applyFont="1" applyBorder="1" applyAlignment="1">
      <alignment horizontal="center" vertical="center" wrapText="1" shrinkToFit="1"/>
    </xf>
    <xf numFmtId="0" fontId="0" fillId="0" borderId="91" xfId="0" applyBorder="1" applyAlignment="1">
      <alignment horizontal="center" vertical="center" wrapText="1" shrinkToFit="1"/>
    </xf>
    <xf numFmtId="0" fontId="13" fillId="3" borderId="92" xfId="0" applyFont="1" applyFill="1" applyBorder="1" applyAlignment="1">
      <alignment horizontal="center" vertical="center"/>
    </xf>
    <xf numFmtId="0" fontId="0" fillId="0" borderId="86" xfId="0" applyBorder="1" applyAlignment="1">
      <alignment horizontal="center" vertical="center" wrapText="1" shrinkToFit="1"/>
    </xf>
    <xf numFmtId="0" fontId="4" fillId="0" borderId="104" xfId="0" applyFont="1" applyBorder="1" applyAlignment="1">
      <alignment horizontal="center" vertical="center" wrapText="1" shrinkToFit="1"/>
    </xf>
    <xf numFmtId="0" fontId="12" fillId="3" borderId="92" xfId="0" applyFont="1" applyFill="1" applyBorder="1" applyAlignment="1">
      <alignment horizontal="center" vertical="center"/>
    </xf>
    <xf numFmtId="0" fontId="3" fillId="0" borderId="92" xfId="0" applyFont="1" applyBorder="1" applyAlignment="1">
      <alignment horizontal="center" vertical="center"/>
    </xf>
    <xf numFmtId="0" fontId="3" fillId="0" borderId="103" xfId="0" applyFont="1" applyBorder="1" applyAlignment="1">
      <alignment horizontal="center" vertical="center"/>
    </xf>
    <xf numFmtId="0" fontId="3" fillId="3" borderId="103" xfId="0" applyFont="1" applyFill="1" applyBorder="1" applyAlignment="1">
      <alignment horizontal="center" vertical="center"/>
    </xf>
    <xf numFmtId="0" fontId="2" fillId="12" borderId="87" xfId="0" applyFont="1" applyFill="1" applyBorder="1" applyAlignment="1">
      <alignment horizontal="left" vertical="center"/>
    </xf>
    <xf numFmtId="164" fontId="3" fillId="0" borderId="5" xfId="0" applyNumberFormat="1" applyFont="1" applyBorder="1" applyAlignment="1">
      <alignment horizontal="center" vertical="center"/>
    </xf>
    <xf numFmtId="0" fontId="2" fillId="12" borderId="3" xfId="0" applyFont="1" applyFill="1" applyBorder="1" applyAlignment="1">
      <alignment horizontal="left" vertical="center"/>
    </xf>
    <xf numFmtId="0" fontId="2" fillId="12" borderId="4" xfId="0" applyFont="1" applyFill="1" applyBorder="1" applyAlignment="1">
      <alignment horizontal="left" vertical="center"/>
    </xf>
    <xf numFmtId="0" fontId="2" fillId="12" borderId="2" xfId="0" applyFont="1" applyFill="1" applyBorder="1" applyAlignment="1">
      <alignment horizontal="left" vertical="center"/>
    </xf>
    <xf numFmtId="0" fontId="2" fillId="12" borderId="8" xfId="0" applyFont="1" applyFill="1" applyBorder="1" applyAlignment="1">
      <alignment horizontal="left" vertical="center"/>
    </xf>
    <xf numFmtId="0" fontId="2" fillId="12" borderId="9" xfId="0" applyFont="1" applyFill="1" applyBorder="1" applyAlignment="1">
      <alignment horizontal="left" vertical="center"/>
    </xf>
    <xf numFmtId="0" fontId="2" fillId="12" borderId="89" xfId="0" applyFont="1" applyFill="1" applyBorder="1" applyAlignment="1">
      <alignment horizontal="left" vertical="center"/>
    </xf>
    <xf numFmtId="0" fontId="9" fillId="12" borderId="88" xfId="0" applyFont="1" applyFill="1" applyBorder="1" applyAlignment="1">
      <alignment horizontal="center" vertical="center" wrapText="1" shrinkToFit="1"/>
    </xf>
    <xf numFmtId="0" fontId="4" fillId="0" borderId="87" xfId="0" applyFont="1" applyBorder="1" applyAlignment="1">
      <alignment horizontal="left" vertical="center" wrapText="1" shrinkToFit="1"/>
    </xf>
    <xf numFmtId="0" fontId="4" fillId="0" borderId="93" xfId="0" applyFont="1" applyBorder="1" applyAlignment="1">
      <alignment horizontal="left" vertical="center" wrapText="1" shrinkToFit="1"/>
    </xf>
    <xf numFmtId="0" fontId="0" fillId="0" borderId="2" xfId="0" applyBorder="1" applyAlignment="1">
      <alignment horizontal="left" vertical="center" wrapText="1" shrinkToFit="1"/>
    </xf>
    <xf numFmtId="0" fontId="0" fillId="0" borderId="94" xfId="0" applyBorder="1" applyAlignment="1">
      <alignment horizontal="left" vertical="center" wrapText="1" shrinkToFit="1"/>
    </xf>
    <xf numFmtId="0" fontId="0" fillId="0" borderId="95" xfId="0" applyBorder="1" applyAlignment="1">
      <alignment horizontal="left" vertical="center" wrapText="1" shrinkToFit="1"/>
    </xf>
    <xf numFmtId="0" fontId="0" fillId="0" borderId="96" xfId="0" applyBorder="1" applyAlignment="1">
      <alignment horizontal="left" vertical="center" wrapText="1" shrinkToFit="1"/>
    </xf>
    <xf numFmtId="0" fontId="0" fillId="0" borderId="89" xfId="0" applyBorder="1" applyAlignment="1">
      <alignment horizontal="left" vertical="center" wrapText="1" shrinkToFit="1"/>
    </xf>
    <xf numFmtId="0" fontId="3" fillId="0" borderId="98" xfId="0" applyFont="1" applyBorder="1" applyAlignment="1">
      <alignment horizontal="center" vertical="center"/>
    </xf>
    <xf numFmtId="0" fontId="0" fillId="0" borderId="99" xfId="0" applyFont="1" applyBorder="1" applyAlignment="1">
      <alignment horizontal="center" vertical="center"/>
    </xf>
    <xf numFmtId="0" fontId="4" fillId="0" borderId="106" xfId="0" applyFont="1" applyBorder="1" applyAlignment="1">
      <alignment horizontal="center" vertical="center" wrapText="1" shrinkToFit="1"/>
    </xf>
    <xf numFmtId="0" fontId="3" fillId="9" borderId="91" xfId="0" applyNumberFormat="1" applyFont="1" applyFill="1" applyBorder="1" applyAlignment="1">
      <alignment horizontal="center" vertical="center"/>
    </xf>
    <xf numFmtId="0" fontId="4" fillId="0" borderId="86" xfId="0" applyFont="1" applyBorder="1" applyAlignment="1">
      <alignment horizontal="center" vertical="center" wrapText="1" shrinkToFit="1"/>
    </xf>
    <xf numFmtId="0" fontId="4" fillId="0" borderId="6" xfId="0" applyFont="1" applyBorder="1" applyAlignment="1">
      <alignment horizontal="center" vertical="center" wrapText="1" shrinkToFit="1"/>
    </xf>
    <xf numFmtId="0" fontId="4" fillId="0" borderId="8" xfId="0" applyFont="1" applyBorder="1" applyAlignment="1">
      <alignment horizontal="center" vertical="center" wrapText="1" shrinkToFit="1"/>
    </xf>
    <xf numFmtId="0" fontId="3" fillId="3" borderId="99" xfId="0" applyFont="1" applyFill="1" applyBorder="1" applyAlignment="1">
      <alignment horizontal="center" vertical="center"/>
    </xf>
    <xf numFmtId="0" fontId="14" fillId="0" borderId="3" xfId="0" applyFont="1" applyBorder="1" applyAlignment="1">
      <alignment horizontal="left" vertical="top" wrapText="1" shrinkToFit="1"/>
    </xf>
    <xf numFmtId="0" fontId="4" fillId="0" borderId="2" xfId="0" applyFont="1" applyBorder="1" applyAlignment="1">
      <alignment horizontal="left" vertical="top" wrapText="1" shrinkToFit="1"/>
    </xf>
    <xf numFmtId="0" fontId="4" fillId="0" borderId="6" xfId="0" applyFont="1" applyBorder="1" applyAlignment="1">
      <alignment horizontal="left" vertical="top" wrapText="1" shrinkToFit="1"/>
    </xf>
    <xf numFmtId="0" fontId="4" fillId="0" borderId="95" xfId="0" applyFont="1" applyBorder="1" applyAlignment="1">
      <alignment horizontal="left" vertical="top" wrapText="1" shrinkToFit="1"/>
    </xf>
    <xf numFmtId="0" fontId="4" fillId="0" borderId="8" xfId="0" applyFont="1" applyBorder="1" applyAlignment="1">
      <alignment horizontal="left" vertical="top" wrapText="1" shrinkToFit="1"/>
    </xf>
    <xf numFmtId="0" fontId="4" fillId="0" borderId="89" xfId="0" applyFont="1" applyBorder="1" applyAlignment="1">
      <alignment horizontal="left" vertical="top" wrapText="1" shrinkToFit="1"/>
    </xf>
    <xf numFmtId="0" fontId="0" fillId="0" borderId="3" xfId="0" applyBorder="1" applyAlignment="1">
      <alignment horizontal="center" vertical="center"/>
    </xf>
    <xf numFmtId="0" fontId="0" fillId="0" borderId="8"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9" xfId="0" applyBorder="1" applyAlignment="1">
      <alignment horizontal="center" vertical="center"/>
    </xf>
    <xf numFmtId="0" fontId="0" fillId="0" borderId="89" xfId="0" applyBorder="1" applyAlignment="1">
      <alignment horizontal="center" vertical="center"/>
    </xf>
    <xf numFmtId="0" fontId="2" fillId="10" borderId="6" xfId="0" applyFont="1" applyFill="1" applyBorder="1" applyAlignment="1">
      <alignment horizontal="center" vertical="center" wrapText="1" shrinkToFit="1"/>
    </xf>
    <xf numFmtId="0" fontId="2" fillId="10" borderId="0" xfId="0" applyFont="1" applyFill="1" applyBorder="1" applyAlignment="1">
      <alignment horizontal="center" vertical="center" wrapText="1" shrinkToFit="1"/>
    </xf>
    <xf numFmtId="0" fontId="2" fillId="10" borderId="95" xfId="0" applyFont="1" applyFill="1" applyBorder="1" applyAlignment="1">
      <alignment horizontal="center" vertical="center" wrapText="1" shrinkToFit="1"/>
    </xf>
    <xf numFmtId="0" fontId="2" fillId="21" borderId="3" xfId="0" applyFont="1" applyFill="1" applyBorder="1" applyAlignment="1">
      <alignment horizontal="center" vertical="center"/>
    </xf>
    <xf numFmtId="0" fontId="2" fillId="21" borderId="4" xfId="0" applyFont="1" applyFill="1" applyBorder="1" applyAlignment="1">
      <alignment horizontal="center" vertical="center"/>
    </xf>
    <xf numFmtId="0" fontId="2" fillId="21" borderId="2" xfId="0" applyFont="1" applyFill="1" applyBorder="1" applyAlignment="1">
      <alignment horizontal="center" vertical="center"/>
    </xf>
    <xf numFmtId="0" fontId="2" fillId="21" borderId="8" xfId="0" applyFont="1" applyFill="1" applyBorder="1" applyAlignment="1">
      <alignment horizontal="center" vertical="center"/>
    </xf>
    <xf numFmtId="0" fontId="2" fillId="21" borderId="9" xfId="0" applyFont="1" applyFill="1" applyBorder="1" applyAlignment="1">
      <alignment horizontal="center" vertical="center"/>
    </xf>
    <xf numFmtId="0" fontId="2" fillId="21" borderId="89" xfId="0" applyFont="1" applyFill="1" applyBorder="1" applyAlignment="1">
      <alignment horizontal="center" vertical="center"/>
    </xf>
    <xf numFmtId="0" fontId="2" fillId="9" borderId="87" xfId="0" applyFont="1" applyFill="1" applyBorder="1" applyAlignment="1">
      <alignment horizontal="center" vertical="center"/>
    </xf>
    <xf numFmtId="0" fontId="2" fillId="9" borderId="88" xfId="0" applyFont="1" applyFill="1" applyBorder="1" applyAlignment="1">
      <alignment horizontal="center" vertical="center"/>
    </xf>
    <xf numFmtId="0" fontId="2" fillId="19" borderId="3" xfId="0" applyFont="1" applyFill="1" applyBorder="1" applyAlignment="1">
      <alignment horizontal="center" vertical="center"/>
    </xf>
    <xf numFmtId="0" fontId="2" fillId="19" borderId="4" xfId="0" applyFont="1" applyFill="1" applyBorder="1" applyAlignment="1">
      <alignment horizontal="center" vertical="center"/>
    </xf>
    <xf numFmtId="0" fontId="2" fillId="19" borderId="2" xfId="0" applyFont="1" applyFill="1" applyBorder="1" applyAlignment="1">
      <alignment horizontal="center" vertical="center"/>
    </xf>
    <xf numFmtId="0" fontId="2" fillId="19" borderId="8" xfId="0" applyFont="1" applyFill="1" applyBorder="1" applyAlignment="1">
      <alignment horizontal="center" vertical="center"/>
    </xf>
    <xf numFmtId="0" fontId="2" fillId="19" borderId="9" xfId="0" applyFont="1" applyFill="1" applyBorder="1" applyAlignment="1">
      <alignment horizontal="center" vertical="center"/>
    </xf>
    <xf numFmtId="0" fontId="2" fillId="19" borderId="89" xfId="0" applyFont="1" applyFill="1" applyBorder="1" applyAlignment="1">
      <alignment horizontal="center" vertical="center"/>
    </xf>
    <xf numFmtId="0" fontId="2" fillId="20" borderId="87" xfId="0" applyFont="1" applyFill="1" applyBorder="1" applyAlignment="1">
      <alignment horizontal="center" vertical="center"/>
    </xf>
    <xf numFmtId="0" fontId="2" fillId="20" borderId="88" xfId="0" applyFont="1" applyFill="1"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89" xfId="0" applyBorder="1" applyAlignment="1">
      <alignment horizontal="center" vertical="center" wrapText="1"/>
    </xf>
    <xf numFmtId="0" fontId="2" fillId="9" borderId="3" xfId="0" applyFont="1" applyFill="1" applyBorder="1" applyAlignment="1">
      <alignment horizontal="center" vertical="center"/>
    </xf>
    <xf numFmtId="0" fontId="2" fillId="9" borderId="2" xfId="0" applyFont="1" applyFill="1" applyBorder="1" applyAlignment="1">
      <alignment horizontal="center" vertical="center"/>
    </xf>
    <xf numFmtId="0" fontId="2" fillId="9" borderId="8" xfId="0" applyFont="1" applyFill="1" applyBorder="1" applyAlignment="1">
      <alignment horizontal="center" vertical="center"/>
    </xf>
    <xf numFmtId="0" fontId="2" fillId="9" borderId="89" xfId="0" applyFont="1" applyFill="1" applyBorder="1" applyAlignment="1">
      <alignment horizontal="center" vertical="center"/>
    </xf>
    <xf numFmtId="0" fontId="0" fillId="0" borderId="3" xfId="0" applyBorder="1" applyAlignment="1">
      <alignment horizontal="center"/>
    </xf>
    <xf numFmtId="0" fontId="0" fillId="0" borderId="2" xfId="0" applyBorder="1" applyAlignment="1">
      <alignment horizontal="center"/>
    </xf>
    <xf numFmtId="0" fontId="0" fillId="0" borderId="8" xfId="0" applyBorder="1" applyAlignment="1">
      <alignment horizontal="center"/>
    </xf>
    <xf numFmtId="0" fontId="0" fillId="0" borderId="89" xfId="0" applyBorder="1" applyAlignment="1">
      <alignment horizontal="center"/>
    </xf>
    <xf numFmtId="0" fontId="4" fillId="0" borderId="5" xfId="0" applyFont="1" applyBorder="1" applyAlignment="1">
      <alignment horizontal="left" vertical="center" wrapText="1" shrinkToFit="1"/>
    </xf>
    <xf numFmtId="0" fontId="4" fillId="0" borderId="10" xfId="0" applyFont="1" applyBorder="1" applyAlignment="1">
      <alignment horizontal="left" vertical="center" wrapText="1" shrinkToFit="1"/>
    </xf>
    <xf numFmtId="0" fontId="2" fillId="23" borderId="98" xfId="0" applyFont="1" applyFill="1" applyBorder="1" applyAlignment="1">
      <alignment horizontal="left" vertical="center"/>
    </xf>
    <xf numFmtId="0" fontId="7" fillId="23" borderId="98" xfId="0" applyFont="1" applyFill="1" applyBorder="1" applyAlignment="1">
      <alignment horizontal="left" vertical="center"/>
    </xf>
    <xf numFmtId="0" fontId="1" fillId="25" borderId="93" xfId="0" applyFont="1" applyFill="1" applyBorder="1" applyAlignment="1">
      <alignment horizontal="center" vertical="center"/>
    </xf>
    <xf numFmtId="0" fontId="1" fillId="25" borderId="4" xfId="0" applyFont="1" applyFill="1" applyBorder="1" applyAlignment="1">
      <alignment horizontal="center" vertical="center"/>
    </xf>
    <xf numFmtId="0" fontId="1" fillId="25" borderId="2" xfId="0" applyFont="1" applyFill="1" applyBorder="1" applyAlignment="1">
      <alignment horizontal="center" vertical="center"/>
    </xf>
    <xf numFmtId="0" fontId="1" fillId="25" borderId="96" xfId="0" applyFont="1" applyFill="1" applyBorder="1" applyAlignment="1">
      <alignment horizontal="center" vertical="center"/>
    </xf>
    <xf numFmtId="0" fontId="1" fillId="25" borderId="9" xfId="0" applyFont="1" applyFill="1" applyBorder="1" applyAlignment="1">
      <alignment horizontal="center" vertical="center"/>
    </xf>
    <xf numFmtId="0" fontId="1" fillId="25" borderId="89" xfId="0" applyFont="1" applyFill="1" applyBorder="1" applyAlignment="1">
      <alignment horizontal="center" vertical="center"/>
    </xf>
    <xf numFmtId="0" fontId="2" fillId="26" borderId="98" xfId="0" applyFont="1" applyFill="1" applyBorder="1" applyAlignment="1">
      <alignment horizontal="left" vertical="center"/>
    </xf>
    <xf numFmtId="0" fontId="7" fillId="26" borderId="98" xfId="0" applyFont="1" applyFill="1" applyBorder="1" applyAlignment="1">
      <alignment horizontal="left" vertical="center"/>
    </xf>
    <xf numFmtId="0" fontId="1" fillId="27" borderId="93" xfId="0" applyFont="1" applyFill="1" applyBorder="1" applyAlignment="1">
      <alignment horizontal="center" vertical="center"/>
    </xf>
    <xf numFmtId="0" fontId="1" fillId="27" borderId="4" xfId="0" applyFont="1" applyFill="1" applyBorder="1" applyAlignment="1">
      <alignment horizontal="center" vertical="center"/>
    </xf>
    <xf numFmtId="0" fontId="1" fillId="27" borderId="2" xfId="0" applyFont="1" applyFill="1" applyBorder="1" applyAlignment="1">
      <alignment horizontal="center" vertical="center"/>
    </xf>
    <xf numFmtId="0" fontId="1" fillId="27" borderId="96" xfId="0" applyFont="1" applyFill="1" applyBorder="1" applyAlignment="1">
      <alignment horizontal="center" vertical="center"/>
    </xf>
    <xf numFmtId="0" fontId="1" fillId="27" borderId="9" xfId="0" applyFont="1" applyFill="1" applyBorder="1" applyAlignment="1">
      <alignment horizontal="center" vertical="center"/>
    </xf>
    <xf numFmtId="0" fontId="1" fillId="27" borderId="89" xfId="0" applyFont="1" applyFill="1" applyBorder="1" applyAlignment="1">
      <alignment horizontal="center" vertical="center"/>
    </xf>
    <xf numFmtId="0" fontId="2" fillId="24" borderId="98" xfId="0" applyFont="1" applyFill="1" applyBorder="1" applyAlignment="1">
      <alignment horizontal="left" vertical="center"/>
    </xf>
    <xf numFmtId="0" fontId="7" fillId="24" borderId="98" xfId="0" applyFont="1" applyFill="1" applyBorder="1" applyAlignment="1">
      <alignment horizontal="left" vertical="center"/>
    </xf>
    <xf numFmtId="0" fontId="1" fillId="22" borderId="93" xfId="0" applyFont="1" applyFill="1" applyBorder="1" applyAlignment="1">
      <alignment horizontal="center" vertical="center"/>
    </xf>
    <xf numFmtId="0" fontId="1" fillId="22" borderId="4" xfId="0" applyFont="1" applyFill="1" applyBorder="1" applyAlignment="1">
      <alignment horizontal="center" vertical="center"/>
    </xf>
    <xf numFmtId="0" fontId="1" fillId="22" borderId="2" xfId="0" applyFont="1" applyFill="1" applyBorder="1" applyAlignment="1">
      <alignment horizontal="center" vertical="center"/>
    </xf>
    <xf numFmtId="0" fontId="1" fillId="22" borderId="96" xfId="0" applyFont="1" applyFill="1" applyBorder="1" applyAlignment="1">
      <alignment horizontal="center" vertical="center"/>
    </xf>
    <xf numFmtId="0" fontId="1" fillId="22" borderId="9" xfId="0" applyFont="1" applyFill="1" applyBorder="1" applyAlignment="1">
      <alignment horizontal="center" vertical="center"/>
    </xf>
    <xf numFmtId="0" fontId="1" fillId="22" borderId="89" xfId="0" applyFont="1" applyFill="1" applyBorder="1" applyAlignment="1">
      <alignment horizontal="center" vertical="center"/>
    </xf>
    <xf numFmtId="0" fontId="1" fillId="11" borderId="93" xfId="0" applyFont="1" applyFill="1" applyBorder="1" applyAlignment="1">
      <alignment horizontal="center" vertical="center"/>
    </xf>
    <xf numFmtId="0" fontId="1" fillId="11" borderId="4" xfId="0" applyFont="1" applyFill="1" applyBorder="1" applyAlignment="1">
      <alignment horizontal="center" vertical="center"/>
    </xf>
    <xf numFmtId="0" fontId="1" fillId="11" borderId="2" xfId="0" applyFont="1" applyFill="1" applyBorder="1" applyAlignment="1">
      <alignment horizontal="center" vertical="center"/>
    </xf>
    <xf numFmtId="0" fontId="1" fillId="11" borderId="96" xfId="0" applyFont="1" applyFill="1" applyBorder="1" applyAlignment="1">
      <alignment horizontal="center" vertical="center"/>
    </xf>
    <xf numFmtId="0" fontId="1" fillId="11" borderId="9" xfId="0" applyFont="1" applyFill="1" applyBorder="1" applyAlignment="1">
      <alignment horizontal="center" vertical="center"/>
    </xf>
    <xf numFmtId="0" fontId="1" fillId="11" borderId="89" xfId="0" applyFont="1" applyFill="1" applyBorder="1" applyAlignment="1">
      <alignment horizontal="center" vertical="center"/>
    </xf>
  </cellXfs>
  <cellStyles count="1">
    <cellStyle name="Normal" xfId="0" builtinId="0"/>
  </cellStyles>
  <dxfs count="852">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13"/>
          <bgColor indexed="51"/>
        </patternFill>
      </fill>
    </dxf>
    <dxf>
      <fill>
        <patternFill patternType="solid">
          <fgColor indexed="60"/>
          <bgColor indexed="10"/>
        </patternFill>
      </fill>
    </dxf>
    <dxf>
      <font>
        <color theme="0"/>
      </font>
      <fill>
        <patternFill>
          <bgColor theme="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ont>
        <color theme="0"/>
      </font>
    </dxf>
    <dxf>
      <font>
        <color theme="0"/>
      </font>
    </dxf>
    <dxf>
      <font>
        <color theme="0"/>
      </font>
    </dxf>
    <dxf>
      <font>
        <color theme="0"/>
      </font>
    </dxf>
    <dxf>
      <font>
        <color theme="0"/>
      </font>
    </dxf>
    <dxf>
      <font>
        <color theme="0"/>
      </font>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
      <fill>
        <patternFill patternType="solid">
          <fgColor indexed="51"/>
          <bgColor indexed="50"/>
        </patternFill>
      </fill>
    </dxf>
    <dxf>
      <fill>
        <patternFill patternType="solid">
          <fgColor indexed="13"/>
          <bgColor indexed="51"/>
        </patternFill>
      </fill>
    </dxf>
    <dxf>
      <fill>
        <patternFill patternType="solid">
          <fgColor indexed="60"/>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1A1A1A"/>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35986159169549"/>
          <c:y val="8.7108013937282236E-2"/>
          <c:w val="0.81141868512110726"/>
          <c:h val="0.69337979094076652"/>
        </c:manualLayout>
      </c:layout>
      <c:lineChart>
        <c:grouping val="standard"/>
        <c:varyColors val="0"/>
        <c:ser>
          <c:idx val="0"/>
          <c:order val="0"/>
          <c:tx>
            <c:strRef>
              <c:f>Històric_PE!$H$12:$H$13</c:f>
              <c:strCache>
                <c:ptCount val="1"/>
                <c:pt idx="0">
                  <c:v>1r any</c:v>
                </c:pt>
              </c:strCache>
            </c:strRef>
          </c:tx>
          <c:spPr>
            <a:ln w="38100">
              <a:solidFill>
                <a:srgbClr val="0066CC"/>
              </a:solidFill>
              <a:prstDash val="solid"/>
            </a:ln>
          </c:spPr>
          <c:marker>
            <c:symbol val="diamond"/>
            <c:size val="9"/>
            <c:spPr>
              <a:solidFill>
                <a:srgbClr val="0066CC"/>
              </a:solidFill>
              <a:ln>
                <a:solidFill>
                  <a:srgbClr val="0066CC"/>
                </a:solidFill>
                <a:prstDash val="solid"/>
              </a:ln>
            </c:spPr>
          </c:marker>
          <c:cat>
            <c:strRef>
              <c:f>Històric_PE!$H$12:$K$13</c:f>
              <c:strCache>
                <c:ptCount val="4"/>
                <c:pt idx="0">
                  <c:v>1r any</c:v>
                </c:pt>
                <c:pt idx="1">
                  <c:v>2n any</c:v>
                </c:pt>
                <c:pt idx="2">
                  <c:v>3r any</c:v>
                </c:pt>
                <c:pt idx="3">
                  <c:v>4t any</c:v>
                </c:pt>
              </c:strCache>
            </c:strRef>
          </c:cat>
          <c:val>
            <c:numRef>
              <c:f>Històric_PE!$H$24:$K$24</c:f>
              <c:numCache>
                <c:formatCode>0.00</c:formatCode>
                <c:ptCount val="4"/>
                <c:pt idx="0">
                  <c:v>88</c:v>
                </c:pt>
                <c:pt idx="1">
                  <c:v>96</c:v>
                </c:pt>
                <c:pt idx="2">
                  <c:v>0</c:v>
                </c:pt>
                <c:pt idx="3">
                  <c:v>0</c:v>
                </c:pt>
              </c:numCache>
            </c:numRef>
          </c:val>
          <c:smooth val="0"/>
        </c:ser>
        <c:dLbls>
          <c:showLegendKey val="0"/>
          <c:showVal val="0"/>
          <c:showCatName val="0"/>
          <c:showSerName val="0"/>
          <c:showPercent val="0"/>
          <c:showBubbleSize val="0"/>
        </c:dLbls>
        <c:marker val="1"/>
        <c:smooth val="0"/>
        <c:axId val="107615744"/>
        <c:axId val="107618304"/>
      </c:lineChart>
      <c:catAx>
        <c:axId val="107615744"/>
        <c:scaling>
          <c:orientation val="minMax"/>
        </c:scaling>
        <c:delete val="0"/>
        <c:axPos val="b"/>
        <c:title>
          <c:tx>
            <c:rich>
              <a:bodyPr/>
              <a:lstStyle/>
              <a:p>
                <a:pPr>
                  <a:defRPr sz="800" b="1" i="0" u="none" strike="noStrike" baseline="0">
                    <a:solidFill>
                      <a:srgbClr val="1A1A1A"/>
                    </a:solidFill>
                    <a:latin typeface="Arial"/>
                    <a:ea typeface="Arial"/>
                    <a:cs typeface="Arial"/>
                  </a:defRPr>
                </a:pPr>
                <a:r>
                  <a:rPr lang="ca-ES"/>
                  <a:t>Cursos acadèmics</a:t>
                </a:r>
              </a:p>
            </c:rich>
          </c:tx>
          <c:layout>
            <c:manualLayout>
              <c:xMode val="edge"/>
              <c:yMode val="edge"/>
              <c:x val="0.47058823529411764"/>
              <c:y val="0.91289198606271782"/>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1A1A1A"/>
                </a:solidFill>
                <a:latin typeface="Arial"/>
                <a:ea typeface="Arial"/>
                <a:cs typeface="Arial"/>
              </a:defRPr>
            </a:pPr>
            <a:endParaRPr lang="ca-ES"/>
          </a:p>
        </c:txPr>
        <c:crossAx val="107618304"/>
        <c:crosses val="autoZero"/>
        <c:auto val="1"/>
        <c:lblAlgn val="ctr"/>
        <c:lblOffset val="100"/>
        <c:tickLblSkip val="1"/>
        <c:tickMarkSkip val="1"/>
        <c:noMultiLvlLbl val="0"/>
      </c:catAx>
      <c:valAx>
        <c:axId val="107618304"/>
        <c:scaling>
          <c:orientation val="minMax"/>
          <c:max val="115"/>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1A1A1A"/>
                    </a:solidFill>
                    <a:latin typeface="Arial"/>
                    <a:ea typeface="Arial"/>
                    <a:cs typeface="Arial"/>
                  </a:defRPr>
                </a:pPr>
                <a:r>
                  <a:rPr lang="ca-ES"/>
                  <a:t>Percentatge de compliment 
dels plans anuals</a:t>
                </a:r>
              </a:p>
            </c:rich>
          </c:tx>
          <c:layout>
            <c:manualLayout>
              <c:xMode val="edge"/>
              <c:yMode val="edge"/>
              <c:x val="8.6505190311418692E-3"/>
              <c:y val="0.12543554006968641"/>
            </c:manualLayout>
          </c:layout>
          <c:overlay val="0"/>
          <c:spPr>
            <a:noFill/>
            <a:ln w="25400">
              <a:noFill/>
            </a:ln>
          </c:spPr>
        </c:title>
        <c:numFmt formatCode="0.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1A1A1A"/>
                </a:solidFill>
                <a:latin typeface="Arial"/>
                <a:ea typeface="Arial"/>
                <a:cs typeface="Arial"/>
              </a:defRPr>
            </a:pPr>
            <a:endParaRPr lang="ca-ES"/>
          </a:p>
        </c:txPr>
        <c:crossAx val="107615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82247469490564E-2"/>
          <c:y val="7.9617834394904455E-2"/>
          <c:w val="0.87276880838536763"/>
          <c:h val="0.7420382165605095"/>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Resums_anuals!$S$47:$U$47</c:f>
              <c:strCache>
                <c:ptCount val="3"/>
                <c:pt idx="0">
                  <c:v>Millorar els resultats educatius</c:v>
                </c:pt>
                <c:pt idx="1">
                  <c:v>Millorar la cohesió social</c:v>
                </c:pt>
                <c:pt idx="2">
                  <c:v>Garantir la confiança dels grups d'interès</c:v>
                </c:pt>
              </c:strCache>
            </c:strRef>
          </c:cat>
          <c:val>
            <c:numRef>
              <c:f>Resums_anuals!$S$48:$U$48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108376448"/>
        <c:axId val="108377984"/>
      </c:barChart>
      <c:catAx>
        <c:axId val="108376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ca-ES"/>
          </a:p>
        </c:txPr>
        <c:crossAx val="108377984"/>
        <c:crosses val="autoZero"/>
        <c:auto val="1"/>
        <c:lblAlgn val="ctr"/>
        <c:lblOffset val="100"/>
        <c:tickLblSkip val="1"/>
        <c:tickMarkSkip val="1"/>
        <c:noMultiLvlLbl val="0"/>
      </c:catAx>
      <c:valAx>
        <c:axId val="108377984"/>
        <c:scaling>
          <c:orientation val="minMax"/>
          <c:max val="12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ca-ES"/>
          </a:p>
        </c:txPr>
        <c:crossAx val="10837644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41955835962145"/>
          <c:y val="0.17105263157894737"/>
          <c:w val="0.80757097791798105"/>
          <c:h val="0.59868421052631582"/>
        </c:manualLayout>
      </c:layout>
      <c:barChart>
        <c:barDir val="col"/>
        <c:grouping val="clustered"/>
        <c:varyColors val="0"/>
        <c:ser>
          <c:idx val="0"/>
          <c:order val="0"/>
          <c:spPr>
            <a:solidFill>
              <a:srgbClr val="9999FF"/>
            </a:solidFill>
            <a:ln w="12700">
              <a:solidFill>
                <a:srgbClr val="000000"/>
              </a:solidFill>
              <a:prstDash val="solid"/>
            </a:ln>
          </c:spPr>
          <c:invertIfNegative val="0"/>
          <c:val>
            <c:numRef>
              <c:f>'OE1'!$D$161:$H$161</c:f>
              <c:numCache>
                <c:formatCode>0.00</c:formatCode>
                <c:ptCount val="5"/>
                <c:pt idx="0">
                  <c:v>75</c:v>
                </c:pt>
                <c:pt idx="1">
                  <c:v>100</c:v>
                </c:pt>
                <c:pt idx="2">
                  <c:v>200</c:v>
                </c:pt>
                <c:pt idx="3">
                  <c:v>266.6666666666668</c:v>
                </c:pt>
                <c:pt idx="4">
                  <c:v>100</c:v>
                </c:pt>
              </c:numCache>
            </c:numRef>
          </c:val>
        </c:ser>
        <c:dLbls>
          <c:showLegendKey val="0"/>
          <c:showVal val="0"/>
          <c:showCatName val="0"/>
          <c:showSerName val="0"/>
          <c:showPercent val="0"/>
          <c:showBubbleSize val="0"/>
        </c:dLbls>
        <c:gapWidth val="150"/>
        <c:axId val="108157952"/>
        <c:axId val="108167936"/>
      </c:barChart>
      <c:catAx>
        <c:axId val="108157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Arial"/>
                <a:cs typeface="Arial"/>
              </a:defRPr>
            </a:pPr>
            <a:endParaRPr lang="ca-ES"/>
          </a:p>
        </c:txPr>
        <c:crossAx val="108167936"/>
        <c:crosses val="autoZero"/>
        <c:auto val="1"/>
        <c:lblAlgn val="ctr"/>
        <c:lblOffset val="100"/>
        <c:tickLblSkip val="1"/>
        <c:tickMarkSkip val="1"/>
        <c:noMultiLvlLbl val="0"/>
      </c:catAx>
      <c:valAx>
        <c:axId val="108167936"/>
        <c:scaling>
          <c:orientation val="minMax"/>
        </c:scaling>
        <c:delete val="0"/>
        <c:axPos val="l"/>
        <c:numFmt formatCode="0.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Arial"/>
                <a:cs typeface="Arial"/>
              </a:defRPr>
            </a:pPr>
            <a:endParaRPr lang="ca-ES"/>
          </a:p>
        </c:txPr>
        <c:crossAx val="108157952"/>
        <c:crosses val="autoZero"/>
        <c:crossBetween val="between"/>
      </c:valAx>
      <c:spPr>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425" b="1"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0034843205576"/>
          <c:y val="0.10273972602739725"/>
          <c:w val="0.81881533101045301"/>
          <c:h val="0.70547945205479456"/>
        </c:manualLayout>
      </c:layout>
      <c:barChart>
        <c:barDir val="col"/>
        <c:grouping val="clustered"/>
        <c:varyColors val="0"/>
        <c:ser>
          <c:idx val="0"/>
          <c:order val="0"/>
          <c:invertIfNegative val="0"/>
          <c:val>
            <c:numRef>
              <c:f>'OE1'!$L$161:$P$161</c:f>
              <c:numCache>
                <c:formatCode>0.00</c:formatCode>
                <c:ptCount val="5"/>
                <c:pt idx="0">
                  <c:v>132</c:v>
                </c:pt>
                <c:pt idx="1">
                  <c:v>50</c:v>
                </c:pt>
                <c:pt idx="2">
                  <c:v>102.9123643102992</c:v>
                </c:pt>
                <c:pt idx="3">
                  <c:v>424.99999999999949</c:v>
                </c:pt>
                <c:pt idx="4">
                  <c:v>600</c:v>
                </c:pt>
              </c:numCache>
            </c:numRef>
          </c:val>
        </c:ser>
        <c:dLbls>
          <c:showLegendKey val="0"/>
          <c:showVal val="0"/>
          <c:showCatName val="0"/>
          <c:showSerName val="0"/>
          <c:showPercent val="0"/>
          <c:showBubbleSize val="0"/>
        </c:dLbls>
        <c:gapWidth val="150"/>
        <c:axId val="108205184"/>
        <c:axId val="108206720"/>
      </c:barChart>
      <c:catAx>
        <c:axId val="108205184"/>
        <c:scaling>
          <c:orientation val="minMax"/>
        </c:scaling>
        <c:delete val="0"/>
        <c:axPos val="b"/>
        <c:numFmt formatCode="General" sourceLinked="1"/>
        <c:majorTickMark val="cross"/>
        <c:minorTickMark val="none"/>
        <c:tickLblPos val="nextTo"/>
        <c:txPr>
          <a:bodyPr rot="0" vert="horz"/>
          <a:lstStyle/>
          <a:p>
            <a:pPr>
              <a:defRPr/>
            </a:pPr>
            <a:endParaRPr lang="ca-ES"/>
          </a:p>
        </c:txPr>
        <c:crossAx val="108206720"/>
        <c:crosses val="autoZero"/>
        <c:auto val="1"/>
        <c:lblAlgn val="ctr"/>
        <c:lblOffset val="100"/>
        <c:tickMarkSkip val="1"/>
        <c:noMultiLvlLbl val="0"/>
      </c:catAx>
      <c:valAx>
        <c:axId val="108206720"/>
        <c:scaling>
          <c:orientation val="minMax"/>
        </c:scaling>
        <c:delete val="0"/>
        <c:axPos val="l"/>
        <c:numFmt formatCode="0.00" sourceLinked="1"/>
        <c:majorTickMark val="cross"/>
        <c:minorTickMark val="none"/>
        <c:tickLblPos val="nextTo"/>
        <c:txPr>
          <a:bodyPr rot="0" vert="horz"/>
          <a:lstStyle/>
          <a:p>
            <a:pPr>
              <a:defRPr/>
            </a:pPr>
            <a:endParaRPr lang="ca-ES"/>
          </a:p>
        </c:txPr>
        <c:crossAx val="108205184"/>
        <c:crosses val="autoZero"/>
        <c:crossBetween val="between"/>
      </c:valAx>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8226048"/>
        <c:axId val="108227584"/>
      </c:barChart>
      <c:catAx>
        <c:axId val="108226048"/>
        <c:scaling>
          <c:orientation val="minMax"/>
        </c:scaling>
        <c:delete val="0"/>
        <c:axPos val="b"/>
        <c:majorTickMark val="cross"/>
        <c:minorTickMark val="none"/>
        <c:tickLblPos val="nextTo"/>
        <c:txPr>
          <a:bodyPr rot="0" vert="horz"/>
          <a:lstStyle/>
          <a:p>
            <a:pPr>
              <a:defRPr/>
            </a:pPr>
            <a:endParaRPr lang="ca-ES"/>
          </a:p>
        </c:txPr>
        <c:crossAx val="108227584"/>
        <c:crosses val="autoZero"/>
        <c:auto val="1"/>
        <c:lblAlgn val="ctr"/>
        <c:lblOffset val="100"/>
        <c:tickMarkSkip val="1"/>
        <c:noMultiLvlLbl val="0"/>
      </c:catAx>
      <c:valAx>
        <c:axId val="108227584"/>
        <c:scaling>
          <c:orientation val="minMax"/>
        </c:scaling>
        <c:delete val="0"/>
        <c:axPos val="l"/>
        <c:majorTickMark val="cross"/>
        <c:minorTickMark val="none"/>
        <c:tickLblPos val="nextTo"/>
        <c:txPr>
          <a:bodyPr rot="0" vert="horz"/>
          <a:lstStyle/>
          <a:p>
            <a:pPr>
              <a:defRPr/>
            </a:pPr>
            <a:endParaRPr lang="ca-ES"/>
          </a:p>
        </c:txPr>
        <c:crossAx val="108226048"/>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8242432"/>
        <c:axId val="108243968"/>
      </c:barChart>
      <c:catAx>
        <c:axId val="108242432"/>
        <c:scaling>
          <c:orientation val="minMax"/>
        </c:scaling>
        <c:delete val="0"/>
        <c:axPos val="b"/>
        <c:majorTickMark val="cross"/>
        <c:minorTickMark val="none"/>
        <c:tickLblPos val="nextTo"/>
        <c:txPr>
          <a:bodyPr rot="0" vert="horz"/>
          <a:lstStyle/>
          <a:p>
            <a:pPr>
              <a:defRPr/>
            </a:pPr>
            <a:endParaRPr lang="ca-ES"/>
          </a:p>
        </c:txPr>
        <c:crossAx val="108243968"/>
        <c:crosses val="autoZero"/>
        <c:auto val="1"/>
        <c:lblAlgn val="ctr"/>
        <c:lblOffset val="100"/>
        <c:tickMarkSkip val="1"/>
        <c:noMultiLvlLbl val="0"/>
      </c:catAx>
      <c:valAx>
        <c:axId val="108243968"/>
        <c:scaling>
          <c:orientation val="minMax"/>
        </c:scaling>
        <c:delete val="0"/>
        <c:axPos val="l"/>
        <c:majorTickMark val="cross"/>
        <c:minorTickMark val="none"/>
        <c:tickLblPos val="nextTo"/>
        <c:txPr>
          <a:bodyPr rot="0" vert="horz"/>
          <a:lstStyle/>
          <a:p>
            <a:pPr>
              <a:defRPr/>
            </a:pPr>
            <a:endParaRPr lang="ca-ES"/>
          </a:p>
        </c:txPr>
        <c:crossAx val="10824243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8262912"/>
        <c:axId val="108264448"/>
      </c:barChart>
      <c:catAx>
        <c:axId val="108262912"/>
        <c:scaling>
          <c:orientation val="minMax"/>
        </c:scaling>
        <c:delete val="0"/>
        <c:axPos val="b"/>
        <c:majorTickMark val="cross"/>
        <c:minorTickMark val="none"/>
        <c:tickLblPos val="nextTo"/>
        <c:txPr>
          <a:bodyPr rot="0" vert="horz"/>
          <a:lstStyle/>
          <a:p>
            <a:pPr>
              <a:defRPr/>
            </a:pPr>
            <a:endParaRPr lang="ca-ES"/>
          </a:p>
        </c:txPr>
        <c:crossAx val="108264448"/>
        <c:crosses val="autoZero"/>
        <c:auto val="1"/>
        <c:lblAlgn val="ctr"/>
        <c:lblOffset val="100"/>
        <c:tickMarkSkip val="1"/>
        <c:noMultiLvlLbl val="0"/>
      </c:catAx>
      <c:valAx>
        <c:axId val="108264448"/>
        <c:scaling>
          <c:orientation val="minMax"/>
        </c:scaling>
        <c:delete val="0"/>
        <c:axPos val="l"/>
        <c:majorTickMark val="cross"/>
        <c:minorTickMark val="none"/>
        <c:tickLblPos val="nextTo"/>
        <c:txPr>
          <a:bodyPr rot="0" vert="horz"/>
          <a:lstStyle/>
          <a:p>
            <a:pPr>
              <a:defRPr/>
            </a:pPr>
            <a:endParaRPr lang="ca-ES"/>
          </a:p>
        </c:txPr>
        <c:crossAx val="10826291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9266432"/>
        <c:axId val="109267968"/>
      </c:barChart>
      <c:catAx>
        <c:axId val="109266432"/>
        <c:scaling>
          <c:orientation val="minMax"/>
        </c:scaling>
        <c:delete val="0"/>
        <c:axPos val="b"/>
        <c:majorTickMark val="cross"/>
        <c:minorTickMark val="none"/>
        <c:tickLblPos val="nextTo"/>
        <c:txPr>
          <a:bodyPr rot="0" vert="horz"/>
          <a:lstStyle/>
          <a:p>
            <a:pPr>
              <a:defRPr/>
            </a:pPr>
            <a:endParaRPr lang="ca-ES"/>
          </a:p>
        </c:txPr>
        <c:crossAx val="109267968"/>
        <c:crosses val="autoZero"/>
        <c:auto val="1"/>
        <c:lblAlgn val="ctr"/>
        <c:lblOffset val="100"/>
        <c:tickMarkSkip val="1"/>
        <c:noMultiLvlLbl val="0"/>
      </c:catAx>
      <c:valAx>
        <c:axId val="109267968"/>
        <c:scaling>
          <c:orientation val="minMax"/>
        </c:scaling>
        <c:delete val="0"/>
        <c:axPos val="l"/>
        <c:majorTickMark val="cross"/>
        <c:minorTickMark val="none"/>
        <c:tickLblPos val="nextTo"/>
        <c:txPr>
          <a:bodyPr rot="0" vert="horz"/>
          <a:lstStyle/>
          <a:p>
            <a:pPr>
              <a:defRPr/>
            </a:pPr>
            <a:endParaRPr lang="ca-ES"/>
          </a:p>
        </c:txPr>
        <c:crossAx val="10926643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8214144"/>
        <c:axId val="109286528"/>
      </c:barChart>
      <c:catAx>
        <c:axId val="108214144"/>
        <c:scaling>
          <c:orientation val="minMax"/>
        </c:scaling>
        <c:delete val="0"/>
        <c:axPos val="b"/>
        <c:majorTickMark val="cross"/>
        <c:minorTickMark val="none"/>
        <c:tickLblPos val="nextTo"/>
        <c:txPr>
          <a:bodyPr rot="0" vert="horz"/>
          <a:lstStyle/>
          <a:p>
            <a:pPr>
              <a:defRPr/>
            </a:pPr>
            <a:endParaRPr lang="ca-ES"/>
          </a:p>
        </c:txPr>
        <c:crossAx val="109286528"/>
        <c:crosses val="autoZero"/>
        <c:auto val="1"/>
        <c:lblAlgn val="ctr"/>
        <c:lblOffset val="100"/>
        <c:tickMarkSkip val="1"/>
        <c:noMultiLvlLbl val="0"/>
      </c:catAx>
      <c:valAx>
        <c:axId val="109286528"/>
        <c:scaling>
          <c:orientation val="minMax"/>
        </c:scaling>
        <c:delete val="0"/>
        <c:axPos val="l"/>
        <c:majorTickMark val="cross"/>
        <c:minorTickMark val="none"/>
        <c:tickLblPos val="nextTo"/>
        <c:txPr>
          <a:bodyPr rot="0" vert="horz"/>
          <a:lstStyle/>
          <a:p>
            <a:pPr>
              <a:defRPr/>
            </a:pPr>
            <a:endParaRPr lang="ca-ES"/>
          </a:p>
        </c:txPr>
        <c:crossAx val="108214144"/>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25335037169695"/>
          <c:y val="0.105960607540251"/>
          <c:w val="0.86076082371319917"/>
          <c:h val="0.66225379712656873"/>
        </c:manualLayout>
      </c:layout>
      <c:barChart>
        <c:barDir val="col"/>
        <c:grouping val="clustered"/>
        <c:varyColors val="0"/>
        <c:ser>
          <c:idx val="0"/>
          <c:order val="0"/>
          <c:spPr>
            <a:solidFill>
              <a:srgbClr val="9999FF"/>
            </a:solidFill>
            <a:ln w="12700">
              <a:solidFill>
                <a:srgbClr val="000000"/>
              </a:solidFill>
              <a:prstDash val="solid"/>
            </a:ln>
          </c:spPr>
          <c:invertIfNegative val="0"/>
          <c:val>
            <c:numRef>
              <c:f>'OE2'!$D$157:$F$157</c:f>
              <c:numCache>
                <c:formatCode>0.00</c:formatCode>
                <c:ptCount val="3"/>
                <c:pt idx="0">
                  <c:v>100</c:v>
                </c:pt>
                <c:pt idx="1">
                  <c:v>0</c:v>
                </c:pt>
                <c:pt idx="2">
                  <c:v>100</c:v>
                </c:pt>
              </c:numCache>
            </c:numRef>
          </c:val>
        </c:ser>
        <c:dLbls>
          <c:showLegendKey val="0"/>
          <c:showVal val="0"/>
          <c:showCatName val="0"/>
          <c:showSerName val="0"/>
          <c:showPercent val="0"/>
          <c:showBubbleSize val="0"/>
        </c:dLbls>
        <c:gapWidth val="150"/>
        <c:axId val="109315200"/>
        <c:axId val="109316736"/>
      </c:barChart>
      <c:catAx>
        <c:axId val="10931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ca-ES"/>
          </a:p>
        </c:txPr>
        <c:crossAx val="109316736"/>
        <c:crosses val="autoZero"/>
        <c:auto val="1"/>
        <c:lblAlgn val="ctr"/>
        <c:lblOffset val="100"/>
        <c:tickLblSkip val="1"/>
        <c:tickMarkSkip val="1"/>
        <c:noMultiLvlLbl val="0"/>
      </c:catAx>
      <c:valAx>
        <c:axId val="109316736"/>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931520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41811846689895"/>
          <c:y val="4.8275862068965517E-2"/>
          <c:w val="0.75609756097560976"/>
          <c:h val="0.77931034482758621"/>
        </c:manualLayout>
      </c:layout>
      <c:barChart>
        <c:barDir val="col"/>
        <c:grouping val="clustered"/>
        <c:varyColors val="0"/>
        <c:ser>
          <c:idx val="0"/>
          <c:order val="0"/>
          <c:invertIfNegative val="0"/>
          <c:val>
            <c:numRef>
              <c:f>'OE2'!$K$157:$O$157</c:f>
              <c:numCache>
                <c:formatCode>0.00</c:formatCode>
                <c:ptCount val="5"/>
                <c:pt idx="0">
                  <c:v>9900</c:v>
                </c:pt>
                <c:pt idx="1">
                  <c:v>-150.00000000000006</c:v>
                </c:pt>
                <c:pt idx="2">
                  <c:v>600.00000000000011</c:v>
                </c:pt>
                <c:pt idx="3">
                  <c:v>169.99999999999994</c:v>
                </c:pt>
                <c:pt idx="4">
                  <c:v>100</c:v>
                </c:pt>
              </c:numCache>
            </c:numRef>
          </c:val>
        </c:ser>
        <c:dLbls>
          <c:showLegendKey val="0"/>
          <c:showVal val="0"/>
          <c:showCatName val="0"/>
          <c:showSerName val="0"/>
          <c:showPercent val="0"/>
          <c:showBubbleSize val="0"/>
        </c:dLbls>
        <c:gapWidth val="150"/>
        <c:axId val="109332352"/>
        <c:axId val="109333888"/>
      </c:barChart>
      <c:catAx>
        <c:axId val="1093323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9333888"/>
        <c:crosses val="autoZero"/>
        <c:auto val="1"/>
        <c:lblAlgn val="ctr"/>
        <c:lblOffset val="100"/>
        <c:tickMarkSkip val="1"/>
        <c:noMultiLvlLbl val="0"/>
      </c:catAx>
      <c:valAx>
        <c:axId val="109333888"/>
        <c:scaling>
          <c:orientation val="minMax"/>
        </c:scaling>
        <c:delete val="0"/>
        <c:axPos val="l"/>
        <c:numFmt formatCode="0.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93323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54968956844441E-2"/>
          <c:y val="6.1764794584091488E-2"/>
          <c:w val="0.88507792824520948"/>
          <c:h val="0.63823621070227865"/>
        </c:manualLayout>
      </c:layout>
      <c:barChart>
        <c:barDir val="col"/>
        <c:grouping val="clustered"/>
        <c:varyColors val="0"/>
        <c:ser>
          <c:idx val="0"/>
          <c:order val="0"/>
          <c:tx>
            <c:v>Millorar els resultats eduactius</c:v>
          </c:tx>
          <c:spPr>
            <a:solidFill>
              <a:srgbClr val="9999FF"/>
            </a:solidFill>
            <a:ln w="38100">
              <a:solidFill>
                <a:srgbClr val="3366FF"/>
              </a:solidFill>
              <a:prstDash val="solid"/>
            </a:ln>
            <a:effectLst>
              <a:outerShdw dist="35921" dir="2700000" algn="br">
                <a:srgbClr val="000000"/>
              </a:outerShdw>
            </a:effectLst>
          </c:spPr>
          <c:invertIfNegative val="0"/>
          <c:val>
            <c:numRef>
              <c:f>Històric_PE!$M$14:$M$17</c:f>
              <c:numCache>
                <c:formatCode>0.00</c:formatCode>
                <c:ptCount val="4"/>
                <c:pt idx="0">
                  <c:v>95</c:v>
                </c:pt>
                <c:pt idx="1">
                  <c:v>90</c:v>
                </c:pt>
              </c:numCache>
            </c:numRef>
          </c:val>
        </c:ser>
        <c:ser>
          <c:idx val="1"/>
          <c:order val="1"/>
          <c:tx>
            <c:v>Millorar la cohesió social</c:v>
          </c:tx>
          <c:spPr>
            <a:solidFill>
              <a:srgbClr val="993366"/>
            </a:solidFill>
            <a:ln w="38100">
              <a:solidFill>
                <a:srgbClr val="800000"/>
              </a:solidFill>
              <a:prstDash val="solid"/>
            </a:ln>
          </c:spPr>
          <c:invertIfNegative val="0"/>
          <c:val>
            <c:numRef>
              <c:f>Històric_PE!$N$14:$N$17</c:f>
              <c:numCache>
                <c:formatCode>0.00</c:formatCode>
                <c:ptCount val="4"/>
                <c:pt idx="0">
                  <c:v>66.666666666666671</c:v>
                </c:pt>
                <c:pt idx="1">
                  <c:v>100</c:v>
                </c:pt>
              </c:numCache>
            </c:numRef>
          </c:val>
        </c:ser>
        <c:ser>
          <c:idx val="2"/>
          <c:order val="2"/>
          <c:tx>
            <c:v>Millorar la confiança dels grups d'interès</c:v>
          </c:tx>
          <c:spPr>
            <a:solidFill>
              <a:srgbClr val="FFFFCC"/>
            </a:solidFill>
            <a:ln w="38100">
              <a:solidFill>
                <a:srgbClr val="FFFF00"/>
              </a:solidFill>
              <a:prstDash val="solid"/>
            </a:ln>
          </c:spPr>
          <c:invertIfNegative val="0"/>
          <c:val>
            <c:numRef>
              <c:f>Històric_PE!$O$14:$O$17</c:f>
              <c:numCache>
                <c:formatCode>0.00</c:formatCode>
                <c:ptCount val="4"/>
                <c:pt idx="0">
                  <c:v>100</c:v>
                </c:pt>
                <c:pt idx="1">
                  <c:v>100</c:v>
                </c:pt>
              </c:numCache>
            </c:numRef>
          </c:val>
        </c:ser>
        <c:dLbls>
          <c:showLegendKey val="0"/>
          <c:showVal val="0"/>
          <c:showCatName val="0"/>
          <c:showSerName val="0"/>
          <c:showPercent val="0"/>
          <c:showBubbleSize val="0"/>
        </c:dLbls>
        <c:gapWidth val="150"/>
        <c:axId val="107660416"/>
        <c:axId val="107661952"/>
      </c:barChart>
      <c:catAx>
        <c:axId val="10766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ca-ES"/>
          </a:p>
        </c:txPr>
        <c:crossAx val="107661952"/>
        <c:crosses val="autoZero"/>
        <c:auto val="1"/>
        <c:lblAlgn val="ctr"/>
        <c:lblOffset val="100"/>
        <c:tickLblSkip val="1"/>
        <c:tickMarkSkip val="1"/>
        <c:noMultiLvlLbl val="0"/>
      </c:catAx>
      <c:valAx>
        <c:axId val="107661952"/>
        <c:scaling>
          <c:orientation val="minMax"/>
          <c:max val="100"/>
          <c:min val="0"/>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ca-ES"/>
          </a:p>
        </c:txPr>
        <c:crossAx val="107660416"/>
        <c:crosses val="autoZero"/>
        <c:crossBetween val="between"/>
      </c:valAx>
      <c:spPr>
        <a:solidFill>
          <a:srgbClr val="FFFFFF"/>
        </a:solidFill>
        <a:ln w="12700">
          <a:solidFill>
            <a:srgbClr val="808080"/>
          </a:solidFill>
          <a:prstDash val="solid"/>
        </a:ln>
      </c:spPr>
    </c:plotArea>
    <c:legend>
      <c:legendPos val="b"/>
      <c:layout>
        <c:manualLayout>
          <c:xMode val="edge"/>
          <c:yMode val="edge"/>
          <c:x val="0.19897102056068033"/>
          <c:y val="0.80294241161031332"/>
          <c:w val="0.59176726408341329"/>
          <c:h val="0.18823560290257835"/>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3175">
      <a:solidFill>
        <a:srgbClr val="000000"/>
      </a:solidFill>
      <a:prstDash val="solid"/>
    </a:ln>
  </c:spPr>
  <c:txPr>
    <a:bodyPr/>
    <a:lstStyle/>
    <a:p>
      <a:pPr>
        <a:defRPr sz="975" b="1"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9369216"/>
        <c:axId val="109370752"/>
      </c:barChart>
      <c:catAx>
        <c:axId val="109369216"/>
        <c:scaling>
          <c:orientation val="minMax"/>
        </c:scaling>
        <c:delete val="0"/>
        <c:axPos val="b"/>
        <c:majorTickMark val="cross"/>
        <c:minorTickMark val="none"/>
        <c:tickLblPos val="nextTo"/>
        <c:txPr>
          <a:bodyPr rot="0" vert="horz"/>
          <a:lstStyle/>
          <a:p>
            <a:pPr>
              <a:defRPr/>
            </a:pPr>
            <a:endParaRPr lang="ca-ES"/>
          </a:p>
        </c:txPr>
        <c:crossAx val="109370752"/>
        <c:crosses val="autoZero"/>
        <c:auto val="1"/>
        <c:lblAlgn val="ctr"/>
        <c:lblOffset val="100"/>
        <c:tickMarkSkip val="1"/>
        <c:noMultiLvlLbl val="0"/>
      </c:catAx>
      <c:valAx>
        <c:axId val="109370752"/>
        <c:scaling>
          <c:orientation val="minMax"/>
        </c:scaling>
        <c:delete val="0"/>
        <c:axPos val="l"/>
        <c:majorTickMark val="cross"/>
        <c:minorTickMark val="none"/>
        <c:tickLblPos val="nextTo"/>
        <c:txPr>
          <a:bodyPr rot="0" vert="horz"/>
          <a:lstStyle/>
          <a:p>
            <a:pPr>
              <a:defRPr/>
            </a:pPr>
            <a:endParaRPr lang="ca-ES"/>
          </a:p>
        </c:txPr>
        <c:crossAx val="10936921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9381504"/>
        <c:axId val="109383040"/>
      </c:barChart>
      <c:catAx>
        <c:axId val="109381504"/>
        <c:scaling>
          <c:orientation val="minMax"/>
        </c:scaling>
        <c:delete val="0"/>
        <c:axPos val="b"/>
        <c:majorTickMark val="cross"/>
        <c:minorTickMark val="none"/>
        <c:tickLblPos val="nextTo"/>
        <c:txPr>
          <a:bodyPr rot="0" vert="horz"/>
          <a:lstStyle/>
          <a:p>
            <a:pPr>
              <a:defRPr/>
            </a:pPr>
            <a:endParaRPr lang="ca-ES"/>
          </a:p>
        </c:txPr>
        <c:crossAx val="109383040"/>
        <c:crosses val="autoZero"/>
        <c:auto val="1"/>
        <c:lblAlgn val="ctr"/>
        <c:lblOffset val="100"/>
        <c:tickMarkSkip val="1"/>
        <c:noMultiLvlLbl val="0"/>
      </c:catAx>
      <c:valAx>
        <c:axId val="109383040"/>
        <c:scaling>
          <c:orientation val="minMax"/>
        </c:scaling>
        <c:delete val="0"/>
        <c:axPos val="l"/>
        <c:majorTickMark val="cross"/>
        <c:minorTickMark val="none"/>
        <c:tickLblPos val="nextTo"/>
        <c:txPr>
          <a:bodyPr rot="0" vert="horz"/>
          <a:lstStyle/>
          <a:p>
            <a:pPr>
              <a:defRPr/>
            </a:pPr>
            <a:endParaRPr lang="ca-ES"/>
          </a:p>
        </c:txPr>
        <c:crossAx val="109381504"/>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9410176"/>
        <c:axId val="109411712"/>
      </c:barChart>
      <c:catAx>
        <c:axId val="109410176"/>
        <c:scaling>
          <c:orientation val="minMax"/>
        </c:scaling>
        <c:delete val="0"/>
        <c:axPos val="b"/>
        <c:majorTickMark val="cross"/>
        <c:minorTickMark val="none"/>
        <c:tickLblPos val="nextTo"/>
        <c:txPr>
          <a:bodyPr rot="0" vert="horz"/>
          <a:lstStyle/>
          <a:p>
            <a:pPr>
              <a:defRPr/>
            </a:pPr>
            <a:endParaRPr lang="ca-ES"/>
          </a:p>
        </c:txPr>
        <c:crossAx val="109411712"/>
        <c:crosses val="autoZero"/>
        <c:auto val="1"/>
        <c:lblAlgn val="ctr"/>
        <c:lblOffset val="100"/>
        <c:tickMarkSkip val="1"/>
        <c:noMultiLvlLbl val="0"/>
      </c:catAx>
      <c:valAx>
        <c:axId val="109411712"/>
        <c:scaling>
          <c:orientation val="minMax"/>
        </c:scaling>
        <c:delete val="0"/>
        <c:axPos val="l"/>
        <c:majorTickMark val="cross"/>
        <c:minorTickMark val="none"/>
        <c:tickLblPos val="nextTo"/>
        <c:txPr>
          <a:bodyPr rot="0" vert="horz"/>
          <a:lstStyle/>
          <a:p>
            <a:pPr>
              <a:defRPr/>
            </a:pPr>
            <a:endParaRPr lang="ca-ES"/>
          </a:p>
        </c:txPr>
        <c:crossAx val="10941017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06854902912253"/>
          <c:y val="0.10256474462104756"/>
          <c:w val="0.80745464057441374"/>
          <c:h val="0.6153884677262853"/>
        </c:manualLayout>
      </c:layout>
      <c:barChart>
        <c:barDir val="col"/>
        <c:grouping val="clustered"/>
        <c:varyColors val="0"/>
        <c:ser>
          <c:idx val="0"/>
          <c:order val="0"/>
          <c:spPr>
            <a:solidFill>
              <a:srgbClr val="9999FF"/>
            </a:solidFill>
            <a:ln w="12700">
              <a:solidFill>
                <a:srgbClr val="000000"/>
              </a:solidFill>
              <a:prstDash val="solid"/>
            </a:ln>
          </c:spPr>
          <c:invertIfNegative val="0"/>
          <c:val>
            <c:numRef>
              <c:f>'OE3'!$C$157:$E$157</c:f>
              <c:numCache>
                <c:formatCode>0.00</c:formatCode>
                <c:ptCount val="3"/>
                <c:pt idx="0">
                  <c:v>175</c:v>
                </c:pt>
                <c:pt idx="1">
                  <c:v>200</c:v>
                </c:pt>
                <c:pt idx="2">
                  <c:v>233.33333333333334</c:v>
                </c:pt>
              </c:numCache>
            </c:numRef>
          </c:val>
        </c:ser>
        <c:dLbls>
          <c:showLegendKey val="0"/>
          <c:showVal val="0"/>
          <c:showCatName val="0"/>
          <c:showSerName val="0"/>
          <c:showPercent val="0"/>
          <c:showBubbleSize val="0"/>
        </c:dLbls>
        <c:gapWidth val="150"/>
        <c:axId val="100592640"/>
        <c:axId val="109421312"/>
      </c:barChart>
      <c:catAx>
        <c:axId val="100592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ca-ES"/>
          </a:p>
        </c:txPr>
        <c:crossAx val="109421312"/>
        <c:crosses val="autoZero"/>
        <c:auto val="1"/>
        <c:lblAlgn val="ctr"/>
        <c:lblOffset val="100"/>
        <c:tickLblSkip val="1"/>
        <c:tickMarkSkip val="1"/>
        <c:noMultiLvlLbl val="0"/>
      </c:catAx>
      <c:valAx>
        <c:axId val="109421312"/>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ca-ES"/>
          </a:p>
        </c:txPr>
        <c:crossAx val="10059264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425" b="1"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5331010452963"/>
          <c:y val="4.8275862068965517E-2"/>
          <c:w val="0.80836236933797911"/>
          <c:h val="0.77241379310344827"/>
        </c:manualLayout>
      </c:layout>
      <c:barChart>
        <c:barDir val="col"/>
        <c:grouping val="clustered"/>
        <c:varyColors val="0"/>
        <c:ser>
          <c:idx val="0"/>
          <c:order val="0"/>
          <c:invertIfNegative val="0"/>
          <c:val>
            <c:numRef>
              <c:f>'OE3'!$K$157:$M$157</c:f>
              <c:numCache>
                <c:formatCode>0.00</c:formatCode>
                <c:ptCount val="3"/>
                <c:pt idx="0">
                  <c:v>150</c:v>
                </c:pt>
                <c:pt idx="1">
                  <c:v>200</c:v>
                </c:pt>
                <c:pt idx="2">
                  <c:v>466.66666666666669</c:v>
                </c:pt>
              </c:numCache>
            </c:numRef>
          </c:val>
        </c:ser>
        <c:dLbls>
          <c:showLegendKey val="0"/>
          <c:showVal val="0"/>
          <c:showCatName val="0"/>
          <c:showSerName val="0"/>
          <c:showPercent val="0"/>
          <c:showBubbleSize val="0"/>
        </c:dLbls>
        <c:gapWidth val="150"/>
        <c:axId val="100663296"/>
        <c:axId val="100664832"/>
      </c:barChart>
      <c:catAx>
        <c:axId val="1006632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0664832"/>
        <c:crosses val="autoZero"/>
        <c:auto val="1"/>
        <c:lblAlgn val="ctr"/>
        <c:lblOffset val="100"/>
        <c:tickMarkSkip val="1"/>
        <c:noMultiLvlLbl val="0"/>
      </c:catAx>
      <c:valAx>
        <c:axId val="100664832"/>
        <c:scaling>
          <c:orientation val="minMax"/>
        </c:scaling>
        <c:delete val="0"/>
        <c:axPos val="l"/>
        <c:numFmt formatCode="0.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06632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0683776"/>
        <c:axId val="100685312"/>
      </c:barChart>
      <c:catAx>
        <c:axId val="100683776"/>
        <c:scaling>
          <c:orientation val="minMax"/>
        </c:scaling>
        <c:delete val="0"/>
        <c:axPos val="b"/>
        <c:majorTickMark val="cross"/>
        <c:minorTickMark val="none"/>
        <c:tickLblPos val="nextTo"/>
        <c:txPr>
          <a:bodyPr rot="0" vert="horz"/>
          <a:lstStyle/>
          <a:p>
            <a:pPr>
              <a:defRPr/>
            </a:pPr>
            <a:endParaRPr lang="ca-ES"/>
          </a:p>
        </c:txPr>
        <c:crossAx val="100685312"/>
        <c:crosses val="autoZero"/>
        <c:auto val="1"/>
        <c:lblAlgn val="ctr"/>
        <c:lblOffset val="100"/>
        <c:tickMarkSkip val="1"/>
        <c:noMultiLvlLbl val="0"/>
      </c:catAx>
      <c:valAx>
        <c:axId val="100685312"/>
        <c:scaling>
          <c:orientation val="minMax"/>
        </c:scaling>
        <c:delete val="0"/>
        <c:axPos val="l"/>
        <c:majorTickMark val="cross"/>
        <c:minorTickMark val="none"/>
        <c:tickLblPos val="nextTo"/>
        <c:txPr>
          <a:bodyPr rot="0" vert="horz"/>
          <a:lstStyle/>
          <a:p>
            <a:pPr>
              <a:defRPr/>
            </a:pPr>
            <a:endParaRPr lang="ca-ES"/>
          </a:p>
        </c:txPr>
        <c:crossAx val="10068377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0708352"/>
        <c:axId val="100709888"/>
      </c:barChart>
      <c:catAx>
        <c:axId val="100708352"/>
        <c:scaling>
          <c:orientation val="minMax"/>
        </c:scaling>
        <c:delete val="0"/>
        <c:axPos val="b"/>
        <c:majorTickMark val="cross"/>
        <c:minorTickMark val="none"/>
        <c:tickLblPos val="nextTo"/>
        <c:txPr>
          <a:bodyPr rot="0" vert="horz"/>
          <a:lstStyle/>
          <a:p>
            <a:pPr>
              <a:defRPr/>
            </a:pPr>
            <a:endParaRPr lang="ca-ES"/>
          </a:p>
        </c:txPr>
        <c:crossAx val="100709888"/>
        <c:crosses val="autoZero"/>
        <c:auto val="1"/>
        <c:lblAlgn val="ctr"/>
        <c:lblOffset val="100"/>
        <c:tickMarkSkip val="1"/>
        <c:noMultiLvlLbl val="0"/>
      </c:catAx>
      <c:valAx>
        <c:axId val="100709888"/>
        <c:scaling>
          <c:orientation val="minMax"/>
        </c:scaling>
        <c:delete val="0"/>
        <c:axPos val="l"/>
        <c:majorTickMark val="cross"/>
        <c:minorTickMark val="none"/>
        <c:tickLblPos val="nextTo"/>
        <c:txPr>
          <a:bodyPr rot="0" vert="horz"/>
          <a:lstStyle/>
          <a:p>
            <a:pPr>
              <a:defRPr/>
            </a:pPr>
            <a:endParaRPr lang="ca-ES"/>
          </a:p>
        </c:txPr>
        <c:crossAx val="10070835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0724736"/>
        <c:axId val="100726272"/>
      </c:barChart>
      <c:catAx>
        <c:axId val="100724736"/>
        <c:scaling>
          <c:orientation val="minMax"/>
        </c:scaling>
        <c:delete val="0"/>
        <c:axPos val="b"/>
        <c:majorTickMark val="cross"/>
        <c:minorTickMark val="none"/>
        <c:tickLblPos val="nextTo"/>
        <c:txPr>
          <a:bodyPr rot="0" vert="horz"/>
          <a:lstStyle/>
          <a:p>
            <a:pPr>
              <a:defRPr/>
            </a:pPr>
            <a:endParaRPr lang="ca-ES"/>
          </a:p>
        </c:txPr>
        <c:crossAx val="100726272"/>
        <c:crosses val="autoZero"/>
        <c:auto val="1"/>
        <c:lblAlgn val="ctr"/>
        <c:lblOffset val="100"/>
        <c:tickMarkSkip val="1"/>
        <c:noMultiLvlLbl val="0"/>
      </c:catAx>
      <c:valAx>
        <c:axId val="100726272"/>
        <c:scaling>
          <c:orientation val="minMax"/>
        </c:scaling>
        <c:delete val="0"/>
        <c:axPos val="l"/>
        <c:majorTickMark val="cross"/>
        <c:minorTickMark val="none"/>
        <c:tickLblPos val="nextTo"/>
        <c:txPr>
          <a:bodyPr rot="0" vert="horz"/>
          <a:lstStyle/>
          <a:p>
            <a:pPr>
              <a:defRPr/>
            </a:pPr>
            <a:endParaRPr lang="ca-ES"/>
          </a:p>
        </c:txPr>
        <c:crossAx val="10072473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9465600"/>
        <c:axId val="109467136"/>
      </c:barChart>
      <c:catAx>
        <c:axId val="109465600"/>
        <c:scaling>
          <c:orientation val="minMax"/>
        </c:scaling>
        <c:delete val="0"/>
        <c:axPos val="b"/>
        <c:majorTickMark val="cross"/>
        <c:minorTickMark val="none"/>
        <c:tickLblPos val="nextTo"/>
        <c:txPr>
          <a:bodyPr rot="0" vert="horz"/>
          <a:lstStyle/>
          <a:p>
            <a:pPr>
              <a:defRPr/>
            </a:pPr>
            <a:endParaRPr lang="ca-ES"/>
          </a:p>
        </c:txPr>
        <c:crossAx val="109467136"/>
        <c:crosses val="autoZero"/>
        <c:auto val="1"/>
        <c:lblAlgn val="ctr"/>
        <c:lblOffset val="100"/>
        <c:tickMarkSkip val="1"/>
        <c:noMultiLvlLbl val="0"/>
      </c:catAx>
      <c:valAx>
        <c:axId val="109467136"/>
        <c:scaling>
          <c:orientation val="minMax"/>
        </c:scaling>
        <c:delete val="0"/>
        <c:axPos val="l"/>
        <c:majorTickMark val="cross"/>
        <c:minorTickMark val="none"/>
        <c:tickLblPos val="nextTo"/>
        <c:txPr>
          <a:bodyPr rot="0" vert="horz"/>
          <a:lstStyle/>
          <a:p>
            <a:pPr>
              <a:defRPr/>
            </a:pPr>
            <a:endParaRPr lang="ca-ES"/>
          </a:p>
        </c:txPr>
        <c:crossAx val="109465600"/>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4722432"/>
        <c:axId val="104723968"/>
      </c:barChart>
      <c:catAx>
        <c:axId val="104722432"/>
        <c:scaling>
          <c:orientation val="minMax"/>
        </c:scaling>
        <c:delete val="0"/>
        <c:axPos val="b"/>
        <c:majorTickMark val="cross"/>
        <c:minorTickMark val="none"/>
        <c:tickLblPos val="nextTo"/>
        <c:txPr>
          <a:bodyPr rot="0" vert="horz"/>
          <a:lstStyle/>
          <a:p>
            <a:pPr>
              <a:defRPr/>
            </a:pPr>
            <a:endParaRPr lang="ca-ES"/>
          </a:p>
        </c:txPr>
        <c:crossAx val="104723968"/>
        <c:crosses val="autoZero"/>
        <c:auto val="1"/>
        <c:lblAlgn val="ctr"/>
        <c:lblOffset val="100"/>
        <c:tickMarkSkip val="1"/>
        <c:noMultiLvlLbl val="0"/>
      </c:catAx>
      <c:valAx>
        <c:axId val="104723968"/>
        <c:scaling>
          <c:orientation val="minMax"/>
        </c:scaling>
        <c:delete val="0"/>
        <c:axPos val="l"/>
        <c:majorTickMark val="cross"/>
        <c:minorTickMark val="none"/>
        <c:tickLblPos val="nextTo"/>
        <c:txPr>
          <a:bodyPr rot="0" vert="horz"/>
          <a:lstStyle/>
          <a:p>
            <a:pPr>
              <a:defRPr/>
            </a:pPr>
            <a:endParaRPr lang="ca-ES"/>
          </a:p>
        </c:txPr>
        <c:crossAx val="10472243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377399231416785E-2"/>
          <c:y val="5.2631759291938363E-2"/>
          <c:w val="0.93160484642730879"/>
          <c:h val="0.89824869191574808"/>
        </c:manualLayout>
      </c:layout>
      <c:barChart>
        <c:barDir val="col"/>
        <c:grouping val="clustered"/>
        <c:varyColors val="0"/>
        <c:dLbls>
          <c:showLegendKey val="0"/>
          <c:showVal val="0"/>
          <c:showCatName val="0"/>
          <c:showSerName val="0"/>
          <c:showPercent val="0"/>
          <c:showBubbleSize val="0"/>
        </c:dLbls>
        <c:gapWidth val="150"/>
        <c:axId val="103580416"/>
        <c:axId val="103581952"/>
      </c:barChart>
      <c:catAx>
        <c:axId val="103580416"/>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3581952"/>
        <c:crosses val="autoZero"/>
        <c:auto val="1"/>
        <c:lblAlgn val="ctr"/>
        <c:lblOffset val="100"/>
        <c:tickMarkSkip val="1"/>
        <c:noMultiLvlLbl val="0"/>
      </c:catAx>
      <c:valAx>
        <c:axId val="103581952"/>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358041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629248"/>
        <c:axId val="110630784"/>
      </c:barChart>
      <c:catAx>
        <c:axId val="110629248"/>
        <c:scaling>
          <c:orientation val="minMax"/>
        </c:scaling>
        <c:delete val="0"/>
        <c:axPos val="b"/>
        <c:majorTickMark val="cross"/>
        <c:minorTickMark val="none"/>
        <c:tickLblPos val="nextTo"/>
        <c:txPr>
          <a:bodyPr rot="0" vert="horz"/>
          <a:lstStyle/>
          <a:p>
            <a:pPr>
              <a:defRPr/>
            </a:pPr>
            <a:endParaRPr lang="ca-ES"/>
          </a:p>
        </c:txPr>
        <c:crossAx val="110630784"/>
        <c:crosses val="autoZero"/>
        <c:auto val="1"/>
        <c:lblAlgn val="ctr"/>
        <c:lblOffset val="100"/>
        <c:tickMarkSkip val="1"/>
        <c:noMultiLvlLbl val="0"/>
      </c:catAx>
      <c:valAx>
        <c:axId val="110630784"/>
        <c:scaling>
          <c:orientation val="minMax"/>
        </c:scaling>
        <c:delete val="0"/>
        <c:axPos val="l"/>
        <c:majorTickMark val="cross"/>
        <c:minorTickMark val="none"/>
        <c:tickLblPos val="nextTo"/>
        <c:txPr>
          <a:bodyPr rot="0" vert="horz"/>
          <a:lstStyle/>
          <a:p>
            <a:pPr>
              <a:defRPr/>
            </a:pPr>
            <a:endParaRPr lang="ca-ES"/>
          </a:p>
        </c:txPr>
        <c:crossAx val="110629248"/>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645632"/>
        <c:axId val="110647168"/>
      </c:barChart>
      <c:catAx>
        <c:axId val="110645632"/>
        <c:scaling>
          <c:orientation val="minMax"/>
        </c:scaling>
        <c:delete val="0"/>
        <c:axPos val="b"/>
        <c:majorTickMark val="cross"/>
        <c:minorTickMark val="none"/>
        <c:tickLblPos val="nextTo"/>
        <c:txPr>
          <a:bodyPr rot="0" vert="horz"/>
          <a:lstStyle/>
          <a:p>
            <a:pPr>
              <a:defRPr/>
            </a:pPr>
            <a:endParaRPr lang="ca-ES"/>
          </a:p>
        </c:txPr>
        <c:crossAx val="110647168"/>
        <c:crosses val="autoZero"/>
        <c:auto val="1"/>
        <c:lblAlgn val="ctr"/>
        <c:lblOffset val="100"/>
        <c:tickMarkSkip val="1"/>
        <c:noMultiLvlLbl val="0"/>
      </c:catAx>
      <c:valAx>
        <c:axId val="110647168"/>
        <c:scaling>
          <c:orientation val="minMax"/>
        </c:scaling>
        <c:delete val="0"/>
        <c:axPos val="l"/>
        <c:majorTickMark val="cross"/>
        <c:minorTickMark val="none"/>
        <c:tickLblPos val="nextTo"/>
        <c:txPr>
          <a:bodyPr rot="0" vert="horz"/>
          <a:lstStyle/>
          <a:p>
            <a:pPr>
              <a:defRPr/>
            </a:pPr>
            <a:endParaRPr lang="ca-ES"/>
          </a:p>
        </c:txPr>
        <c:crossAx val="11064563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678400"/>
        <c:axId val="110679936"/>
      </c:barChart>
      <c:catAx>
        <c:axId val="110678400"/>
        <c:scaling>
          <c:orientation val="minMax"/>
        </c:scaling>
        <c:delete val="0"/>
        <c:axPos val="b"/>
        <c:majorTickMark val="cross"/>
        <c:minorTickMark val="none"/>
        <c:tickLblPos val="nextTo"/>
        <c:txPr>
          <a:bodyPr rot="0" vert="horz"/>
          <a:lstStyle/>
          <a:p>
            <a:pPr>
              <a:defRPr/>
            </a:pPr>
            <a:endParaRPr lang="ca-ES"/>
          </a:p>
        </c:txPr>
        <c:crossAx val="110679936"/>
        <c:crosses val="autoZero"/>
        <c:auto val="1"/>
        <c:lblAlgn val="ctr"/>
        <c:lblOffset val="100"/>
        <c:tickMarkSkip val="1"/>
        <c:noMultiLvlLbl val="0"/>
      </c:catAx>
      <c:valAx>
        <c:axId val="110679936"/>
        <c:scaling>
          <c:orientation val="minMax"/>
        </c:scaling>
        <c:delete val="0"/>
        <c:axPos val="l"/>
        <c:majorTickMark val="cross"/>
        <c:minorTickMark val="none"/>
        <c:tickLblPos val="nextTo"/>
        <c:txPr>
          <a:bodyPr rot="0" vert="horz"/>
          <a:lstStyle/>
          <a:p>
            <a:pPr>
              <a:defRPr/>
            </a:pPr>
            <a:endParaRPr lang="ca-ES"/>
          </a:p>
        </c:txPr>
        <c:crossAx val="110678400"/>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694784"/>
        <c:axId val="110696320"/>
      </c:barChart>
      <c:catAx>
        <c:axId val="110694784"/>
        <c:scaling>
          <c:orientation val="minMax"/>
        </c:scaling>
        <c:delete val="0"/>
        <c:axPos val="b"/>
        <c:majorTickMark val="cross"/>
        <c:minorTickMark val="none"/>
        <c:tickLblPos val="nextTo"/>
        <c:txPr>
          <a:bodyPr rot="0" vert="horz"/>
          <a:lstStyle/>
          <a:p>
            <a:pPr>
              <a:defRPr/>
            </a:pPr>
            <a:endParaRPr lang="ca-ES"/>
          </a:p>
        </c:txPr>
        <c:crossAx val="110696320"/>
        <c:crosses val="autoZero"/>
        <c:auto val="1"/>
        <c:lblAlgn val="ctr"/>
        <c:lblOffset val="100"/>
        <c:tickMarkSkip val="1"/>
        <c:noMultiLvlLbl val="0"/>
      </c:catAx>
      <c:valAx>
        <c:axId val="110696320"/>
        <c:scaling>
          <c:orientation val="minMax"/>
        </c:scaling>
        <c:delete val="0"/>
        <c:axPos val="l"/>
        <c:majorTickMark val="cross"/>
        <c:minorTickMark val="none"/>
        <c:tickLblPos val="nextTo"/>
        <c:txPr>
          <a:bodyPr rot="0" vert="horz"/>
          <a:lstStyle/>
          <a:p>
            <a:pPr>
              <a:defRPr/>
            </a:pPr>
            <a:endParaRPr lang="ca-ES"/>
          </a:p>
        </c:txPr>
        <c:crossAx val="110694784"/>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723456"/>
        <c:axId val="110724992"/>
      </c:barChart>
      <c:catAx>
        <c:axId val="110723456"/>
        <c:scaling>
          <c:orientation val="minMax"/>
        </c:scaling>
        <c:delete val="0"/>
        <c:axPos val="b"/>
        <c:majorTickMark val="cross"/>
        <c:minorTickMark val="none"/>
        <c:tickLblPos val="nextTo"/>
        <c:txPr>
          <a:bodyPr rot="0" vert="horz"/>
          <a:lstStyle/>
          <a:p>
            <a:pPr>
              <a:defRPr/>
            </a:pPr>
            <a:endParaRPr lang="ca-ES"/>
          </a:p>
        </c:txPr>
        <c:crossAx val="110724992"/>
        <c:crosses val="autoZero"/>
        <c:auto val="1"/>
        <c:lblAlgn val="ctr"/>
        <c:lblOffset val="100"/>
        <c:tickMarkSkip val="1"/>
        <c:noMultiLvlLbl val="0"/>
      </c:catAx>
      <c:valAx>
        <c:axId val="110724992"/>
        <c:scaling>
          <c:orientation val="minMax"/>
        </c:scaling>
        <c:delete val="0"/>
        <c:axPos val="l"/>
        <c:majorTickMark val="cross"/>
        <c:minorTickMark val="none"/>
        <c:tickLblPos val="nextTo"/>
        <c:txPr>
          <a:bodyPr rot="0" vert="horz"/>
          <a:lstStyle/>
          <a:p>
            <a:pPr>
              <a:defRPr/>
            </a:pPr>
            <a:endParaRPr lang="ca-ES"/>
          </a:p>
        </c:txPr>
        <c:crossAx val="11072345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0865152"/>
        <c:axId val="100866688"/>
      </c:barChart>
      <c:catAx>
        <c:axId val="100865152"/>
        <c:scaling>
          <c:orientation val="minMax"/>
        </c:scaling>
        <c:delete val="0"/>
        <c:axPos val="b"/>
        <c:majorTickMark val="cross"/>
        <c:minorTickMark val="none"/>
        <c:tickLblPos val="nextTo"/>
        <c:txPr>
          <a:bodyPr rot="0" vert="horz"/>
          <a:lstStyle/>
          <a:p>
            <a:pPr>
              <a:defRPr/>
            </a:pPr>
            <a:endParaRPr lang="ca-ES"/>
          </a:p>
        </c:txPr>
        <c:crossAx val="100866688"/>
        <c:crosses val="autoZero"/>
        <c:auto val="1"/>
        <c:lblAlgn val="ctr"/>
        <c:lblOffset val="100"/>
        <c:tickMarkSkip val="1"/>
        <c:noMultiLvlLbl val="0"/>
      </c:catAx>
      <c:valAx>
        <c:axId val="100866688"/>
        <c:scaling>
          <c:orientation val="minMax"/>
        </c:scaling>
        <c:delete val="0"/>
        <c:axPos val="l"/>
        <c:majorTickMark val="cross"/>
        <c:minorTickMark val="none"/>
        <c:tickLblPos val="nextTo"/>
        <c:txPr>
          <a:bodyPr rot="0" vert="horz"/>
          <a:lstStyle/>
          <a:p>
            <a:pPr>
              <a:defRPr/>
            </a:pPr>
            <a:endParaRPr lang="ca-ES"/>
          </a:p>
        </c:txPr>
        <c:crossAx val="10086515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752896"/>
        <c:axId val="110754432"/>
      </c:barChart>
      <c:catAx>
        <c:axId val="110752896"/>
        <c:scaling>
          <c:orientation val="minMax"/>
        </c:scaling>
        <c:delete val="0"/>
        <c:axPos val="b"/>
        <c:majorTickMark val="cross"/>
        <c:minorTickMark val="none"/>
        <c:tickLblPos val="nextTo"/>
        <c:txPr>
          <a:bodyPr rot="0" vert="horz"/>
          <a:lstStyle/>
          <a:p>
            <a:pPr>
              <a:defRPr/>
            </a:pPr>
            <a:endParaRPr lang="ca-ES"/>
          </a:p>
        </c:txPr>
        <c:crossAx val="110754432"/>
        <c:crosses val="autoZero"/>
        <c:auto val="1"/>
        <c:lblAlgn val="ctr"/>
        <c:lblOffset val="100"/>
        <c:tickMarkSkip val="1"/>
        <c:noMultiLvlLbl val="0"/>
      </c:catAx>
      <c:valAx>
        <c:axId val="110754432"/>
        <c:scaling>
          <c:orientation val="minMax"/>
        </c:scaling>
        <c:delete val="0"/>
        <c:axPos val="l"/>
        <c:majorTickMark val="cross"/>
        <c:minorTickMark val="none"/>
        <c:tickLblPos val="nextTo"/>
        <c:txPr>
          <a:bodyPr rot="0" vert="horz"/>
          <a:lstStyle/>
          <a:p>
            <a:pPr>
              <a:defRPr/>
            </a:pPr>
            <a:endParaRPr lang="ca-ES"/>
          </a:p>
        </c:txPr>
        <c:crossAx val="11075289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1000320"/>
        <c:axId val="101001856"/>
      </c:barChart>
      <c:catAx>
        <c:axId val="101000320"/>
        <c:scaling>
          <c:orientation val="minMax"/>
        </c:scaling>
        <c:delete val="0"/>
        <c:axPos val="b"/>
        <c:majorTickMark val="cross"/>
        <c:minorTickMark val="none"/>
        <c:tickLblPos val="nextTo"/>
        <c:txPr>
          <a:bodyPr rot="0" vert="horz"/>
          <a:lstStyle/>
          <a:p>
            <a:pPr>
              <a:defRPr/>
            </a:pPr>
            <a:endParaRPr lang="ca-ES"/>
          </a:p>
        </c:txPr>
        <c:crossAx val="101001856"/>
        <c:crosses val="autoZero"/>
        <c:auto val="1"/>
        <c:lblAlgn val="ctr"/>
        <c:lblOffset val="100"/>
        <c:tickMarkSkip val="1"/>
        <c:noMultiLvlLbl val="0"/>
      </c:catAx>
      <c:valAx>
        <c:axId val="101001856"/>
        <c:scaling>
          <c:orientation val="minMax"/>
        </c:scaling>
        <c:delete val="0"/>
        <c:axPos val="l"/>
        <c:majorTickMark val="cross"/>
        <c:minorTickMark val="none"/>
        <c:tickLblPos val="nextTo"/>
        <c:txPr>
          <a:bodyPr rot="0" vert="horz"/>
          <a:lstStyle/>
          <a:p>
            <a:pPr>
              <a:defRPr/>
            </a:pPr>
            <a:endParaRPr lang="ca-ES"/>
          </a:p>
        </c:txPr>
        <c:crossAx val="101000320"/>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1020800"/>
        <c:axId val="101022336"/>
      </c:barChart>
      <c:catAx>
        <c:axId val="101020800"/>
        <c:scaling>
          <c:orientation val="minMax"/>
        </c:scaling>
        <c:delete val="0"/>
        <c:axPos val="b"/>
        <c:majorTickMark val="cross"/>
        <c:minorTickMark val="none"/>
        <c:tickLblPos val="nextTo"/>
        <c:txPr>
          <a:bodyPr rot="0" vert="horz"/>
          <a:lstStyle/>
          <a:p>
            <a:pPr>
              <a:defRPr/>
            </a:pPr>
            <a:endParaRPr lang="ca-ES"/>
          </a:p>
        </c:txPr>
        <c:crossAx val="101022336"/>
        <c:crosses val="autoZero"/>
        <c:auto val="1"/>
        <c:lblAlgn val="ctr"/>
        <c:lblOffset val="100"/>
        <c:tickMarkSkip val="1"/>
        <c:noMultiLvlLbl val="0"/>
      </c:catAx>
      <c:valAx>
        <c:axId val="101022336"/>
        <c:scaling>
          <c:orientation val="minMax"/>
        </c:scaling>
        <c:delete val="0"/>
        <c:axPos val="l"/>
        <c:majorTickMark val="cross"/>
        <c:minorTickMark val="none"/>
        <c:tickLblPos val="nextTo"/>
        <c:txPr>
          <a:bodyPr rot="0" vert="horz"/>
          <a:lstStyle/>
          <a:p>
            <a:pPr>
              <a:defRPr/>
            </a:pPr>
            <a:endParaRPr lang="ca-ES"/>
          </a:p>
        </c:txPr>
        <c:crossAx val="101020800"/>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1028992"/>
        <c:axId val="101030528"/>
      </c:barChart>
      <c:catAx>
        <c:axId val="101028992"/>
        <c:scaling>
          <c:orientation val="minMax"/>
        </c:scaling>
        <c:delete val="0"/>
        <c:axPos val="b"/>
        <c:majorTickMark val="cross"/>
        <c:minorTickMark val="none"/>
        <c:tickLblPos val="nextTo"/>
        <c:txPr>
          <a:bodyPr rot="0" vert="horz"/>
          <a:lstStyle/>
          <a:p>
            <a:pPr>
              <a:defRPr/>
            </a:pPr>
            <a:endParaRPr lang="ca-ES"/>
          </a:p>
        </c:txPr>
        <c:crossAx val="101030528"/>
        <c:crosses val="autoZero"/>
        <c:auto val="1"/>
        <c:lblAlgn val="ctr"/>
        <c:lblOffset val="100"/>
        <c:tickMarkSkip val="1"/>
        <c:noMultiLvlLbl val="0"/>
      </c:catAx>
      <c:valAx>
        <c:axId val="101030528"/>
        <c:scaling>
          <c:orientation val="minMax"/>
        </c:scaling>
        <c:delete val="0"/>
        <c:axPos val="l"/>
        <c:majorTickMark val="cross"/>
        <c:minorTickMark val="none"/>
        <c:tickLblPos val="nextTo"/>
        <c:txPr>
          <a:bodyPr rot="0" vert="horz"/>
          <a:lstStyle/>
          <a:p>
            <a:pPr>
              <a:defRPr/>
            </a:pPr>
            <a:endParaRPr lang="ca-ES"/>
          </a:p>
        </c:txPr>
        <c:crossAx val="10102899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82247469490564E-2"/>
          <c:y val="7.9617834394904455E-2"/>
          <c:w val="0.87276880838536763"/>
          <c:h val="0.7420382165605095"/>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Resums_anuals!$C$47:$E$47</c:f>
              <c:strCache>
                <c:ptCount val="3"/>
                <c:pt idx="0">
                  <c:v>Millorar els resultats educatius</c:v>
                </c:pt>
                <c:pt idx="1">
                  <c:v>Millorar la cohesió social</c:v>
                </c:pt>
                <c:pt idx="2">
                  <c:v>Garantir la confiança dels grups d'interès</c:v>
                </c:pt>
              </c:strCache>
            </c:strRef>
          </c:cat>
          <c:val>
            <c:numRef>
              <c:f>Resums_anuals!$C$48:$E$48</c:f>
              <c:numCache>
                <c:formatCode>0.00</c:formatCode>
                <c:ptCount val="3"/>
                <c:pt idx="0">
                  <c:v>95</c:v>
                </c:pt>
                <c:pt idx="1">
                  <c:v>66.666666666666671</c:v>
                </c:pt>
                <c:pt idx="2">
                  <c:v>100</c:v>
                </c:pt>
              </c:numCache>
            </c:numRef>
          </c:val>
        </c:ser>
        <c:dLbls>
          <c:showLegendKey val="0"/>
          <c:showVal val="0"/>
          <c:showCatName val="0"/>
          <c:showSerName val="0"/>
          <c:showPercent val="0"/>
          <c:showBubbleSize val="0"/>
        </c:dLbls>
        <c:gapWidth val="150"/>
        <c:axId val="111109632"/>
        <c:axId val="111111168"/>
      </c:barChart>
      <c:catAx>
        <c:axId val="111109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ca-ES"/>
          </a:p>
        </c:txPr>
        <c:crossAx val="111111168"/>
        <c:crosses val="autoZero"/>
        <c:auto val="1"/>
        <c:lblAlgn val="ctr"/>
        <c:lblOffset val="100"/>
        <c:tickLblSkip val="1"/>
        <c:tickMarkSkip val="1"/>
        <c:noMultiLvlLbl val="0"/>
      </c:catAx>
      <c:valAx>
        <c:axId val="111111168"/>
        <c:scaling>
          <c:orientation val="minMax"/>
          <c:max val="12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ca-ES"/>
          </a:p>
        </c:txPr>
        <c:crossAx val="11110963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1053568"/>
        <c:axId val="101055104"/>
      </c:barChart>
      <c:catAx>
        <c:axId val="101053568"/>
        <c:scaling>
          <c:orientation val="minMax"/>
        </c:scaling>
        <c:delete val="0"/>
        <c:axPos val="b"/>
        <c:majorTickMark val="cross"/>
        <c:minorTickMark val="none"/>
        <c:tickLblPos val="nextTo"/>
        <c:txPr>
          <a:bodyPr rot="0" vert="horz"/>
          <a:lstStyle/>
          <a:p>
            <a:pPr>
              <a:defRPr/>
            </a:pPr>
            <a:endParaRPr lang="ca-ES"/>
          </a:p>
        </c:txPr>
        <c:crossAx val="101055104"/>
        <c:crosses val="autoZero"/>
        <c:auto val="1"/>
        <c:lblAlgn val="ctr"/>
        <c:lblOffset val="100"/>
        <c:tickMarkSkip val="1"/>
        <c:noMultiLvlLbl val="0"/>
      </c:catAx>
      <c:valAx>
        <c:axId val="101055104"/>
        <c:scaling>
          <c:orientation val="minMax"/>
        </c:scaling>
        <c:delete val="0"/>
        <c:axPos val="l"/>
        <c:majorTickMark val="cross"/>
        <c:minorTickMark val="none"/>
        <c:tickLblPos val="nextTo"/>
        <c:txPr>
          <a:bodyPr rot="0" vert="horz"/>
          <a:lstStyle/>
          <a:p>
            <a:pPr>
              <a:defRPr/>
            </a:pPr>
            <a:endParaRPr lang="ca-ES"/>
          </a:p>
        </c:txPr>
        <c:crossAx val="101053568"/>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2839424"/>
        <c:axId val="102840960"/>
      </c:barChart>
      <c:catAx>
        <c:axId val="102839424"/>
        <c:scaling>
          <c:orientation val="minMax"/>
        </c:scaling>
        <c:delete val="0"/>
        <c:axPos val="b"/>
        <c:majorTickMark val="cross"/>
        <c:minorTickMark val="none"/>
        <c:tickLblPos val="nextTo"/>
        <c:txPr>
          <a:bodyPr rot="0" vert="horz"/>
          <a:lstStyle/>
          <a:p>
            <a:pPr>
              <a:defRPr/>
            </a:pPr>
            <a:endParaRPr lang="ca-ES"/>
          </a:p>
        </c:txPr>
        <c:crossAx val="102840960"/>
        <c:crosses val="autoZero"/>
        <c:auto val="1"/>
        <c:lblAlgn val="ctr"/>
        <c:lblOffset val="100"/>
        <c:tickMarkSkip val="1"/>
        <c:noMultiLvlLbl val="0"/>
      </c:catAx>
      <c:valAx>
        <c:axId val="102840960"/>
        <c:scaling>
          <c:orientation val="minMax"/>
        </c:scaling>
        <c:delete val="0"/>
        <c:axPos val="l"/>
        <c:majorTickMark val="cross"/>
        <c:minorTickMark val="none"/>
        <c:tickLblPos val="nextTo"/>
        <c:txPr>
          <a:bodyPr rot="0" vert="horz"/>
          <a:lstStyle/>
          <a:p>
            <a:pPr>
              <a:defRPr/>
            </a:pPr>
            <a:endParaRPr lang="ca-ES"/>
          </a:p>
        </c:txPr>
        <c:crossAx val="102839424"/>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2864384"/>
        <c:axId val="102865920"/>
      </c:barChart>
      <c:catAx>
        <c:axId val="102864384"/>
        <c:scaling>
          <c:orientation val="minMax"/>
        </c:scaling>
        <c:delete val="0"/>
        <c:axPos val="b"/>
        <c:majorTickMark val="cross"/>
        <c:minorTickMark val="none"/>
        <c:tickLblPos val="nextTo"/>
        <c:txPr>
          <a:bodyPr rot="0" vert="horz"/>
          <a:lstStyle/>
          <a:p>
            <a:pPr>
              <a:defRPr/>
            </a:pPr>
            <a:endParaRPr lang="ca-ES"/>
          </a:p>
        </c:txPr>
        <c:crossAx val="102865920"/>
        <c:crosses val="autoZero"/>
        <c:auto val="1"/>
        <c:lblAlgn val="ctr"/>
        <c:lblOffset val="100"/>
        <c:tickMarkSkip val="1"/>
        <c:noMultiLvlLbl val="0"/>
      </c:catAx>
      <c:valAx>
        <c:axId val="102865920"/>
        <c:scaling>
          <c:orientation val="minMax"/>
        </c:scaling>
        <c:delete val="0"/>
        <c:axPos val="l"/>
        <c:majorTickMark val="cross"/>
        <c:minorTickMark val="none"/>
        <c:tickLblPos val="nextTo"/>
        <c:txPr>
          <a:bodyPr rot="0" vert="horz"/>
          <a:lstStyle/>
          <a:p>
            <a:pPr>
              <a:defRPr/>
            </a:pPr>
            <a:endParaRPr lang="ca-ES"/>
          </a:p>
        </c:txPr>
        <c:crossAx val="102864384"/>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2884864"/>
        <c:axId val="102886400"/>
      </c:barChart>
      <c:catAx>
        <c:axId val="102884864"/>
        <c:scaling>
          <c:orientation val="minMax"/>
        </c:scaling>
        <c:delete val="0"/>
        <c:axPos val="b"/>
        <c:majorTickMark val="cross"/>
        <c:minorTickMark val="none"/>
        <c:tickLblPos val="nextTo"/>
        <c:txPr>
          <a:bodyPr rot="0" vert="horz"/>
          <a:lstStyle/>
          <a:p>
            <a:pPr>
              <a:defRPr/>
            </a:pPr>
            <a:endParaRPr lang="ca-ES"/>
          </a:p>
        </c:txPr>
        <c:crossAx val="102886400"/>
        <c:crosses val="autoZero"/>
        <c:auto val="1"/>
        <c:lblAlgn val="ctr"/>
        <c:lblOffset val="100"/>
        <c:tickMarkSkip val="1"/>
        <c:noMultiLvlLbl val="0"/>
      </c:catAx>
      <c:valAx>
        <c:axId val="102886400"/>
        <c:scaling>
          <c:orientation val="minMax"/>
        </c:scaling>
        <c:delete val="0"/>
        <c:axPos val="l"/>
        <c:majorTickMark val="cross"/>
        <c:minorTickMark val="none"/>
        <c:tickLblPos val="nextTo"/>
        <c:txPr>
          <a:bodyPr rot="0" vert="horz"/>
          <a:lstStyle/>
          <a:p>
            <a:pPr>
              <a:defRPr/>
            </a:pPr>
            <a:endParaRPr lang="ca-ES"/>
          </a:p>
        </c:txPr>
        <c:crossAx val="102884864"/>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790144"/>
        <c:axId val="110791680"/>
      </c:barChart>
      <c:catAx>
        <c:axId val="110790144"/>
        <c:scaling>
          <c:orientation val="minMax"/>
        </c:scaling>
        <c:delete val="0"/>
        <c:axPos val="b"/>
        <c:majorTickMark val="cross"/>
        <c:minorTickMark val="none"/>
        <c:tickLblPos val="nextTo"/>
        <c:txPr>
          <a:bodyPr rot="0" vert="horz"/>
          <a:lstStyle/>
          <a:p>
            <a:pPr>
              <a:defRPr/>
            </a:pPr>
            <a:endParaRPr lang="ca-ES"/>
          </a:p>
        </c:txPr>
        <c:crossAx val="110791680"/>
        <c:crosses val="autoZero"/>
        <c:auto val="1"/>
        <c:lblAlgn val="ctr"/>
        <c:lblOffset val="100"/>
        <c:tickMarkSkip val="1"/>
        <c:noMultiLvlLbl val="0"/>
      </c:catAx>
      <c:valAx>
        <c:axId val="110791680"/>
        <c:scaling>
          <c:orientation val="minMax"/>
        </c:scaling>
        <c:delete val="0"/>
        <c:axPos val="l"/>
        <c:majorTickMark val="cross"/>
        <c:minorTickMark val="none"/>
        <c:tickLblPos val="nextTo"/>
        <c:txPr>
          <a:bodyPr rot="0" vert="horz"/>
          <a:lstStyle/>
          <a:p>
            <a:pPr>
              <a:defRPr/>
            </a:pPr>
            <a:endParaRPr lang="ca-ES"/>
          </a:p>
        </c:txPr>
        <c:crossAx val="110790144"/>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802432"/>
        <c:axId val="110803968"/>
      </c:barChart>
      <c:catAx>
        <c:axId val="110802432"/>
        <c:scaling>
          <c:orientation val="minMax"/>
        </c:scaling>
        <c:delete val="0"/>
        <c:axPos val="b"/>
        <c:majorTickMark val="cross"/>
        <c:minorTickMark val="none"/>
        <c:tickLblPos val="nextTo"/>
        <c:txPr>
          <a:bodyPr rot="0" vert="horz"/>
          <a:lstStyle/>
          <a:p>
            <a:pPr>
              <a:defRPr/>
            </a:pPr>
            <a:endParaRPr lang="ca-ES"/>
          </a:p>
        </c:txPr>
        <c:crossAx val="110803968"/>
        <c:crosses val="autoZero"/>
        <c:auto val="1"/>
        <c:lblAlgn val="ctr"/>
        <c:lblOffset val="100"/>
        <c:tickMarkSkip val="1"/>
        <c:noMultiLvlLbl val="0"/>
      </c:catAx>
      <c:valAx>
        <c:axId val="110803968"/>
        <c:scaling>
          <c:orientation val="minMax"/>
        </c:scaling>
        <c:delete val="0"/>
        <c:axPos val="l"/>
        <c:majorTickMark val="cross"/>
        <c:minorTickMark val="none"/>
        <c:tickLblPos val="nextTo"/>
        <c:txPr>
          <a:bodyPr rot="0" vert="horz"/>
          <a:lstStyle/>
          <a:p>
            <a:pPr>
              <a:defRPr/>
            </a:pPr>
            <a:endParaRPr lang="ca-ES"/>
          </a:p>
        </c:txPr>
        <c:crossAx val="11080243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835200"/>
        <c:axId val="110836736"/>
      </c:barChart>
      <c:catAx>
        <c:axId val="110835200"/>
        <c:scaling>
          <c:orientation val="minMax"/>
        </c:scaling>
        <c:delete val="0"/>
        <c:axPos val="b"/>
        <c:majorTickMark val="cross"/>
        <c:minorTickMark val="none"/>
        <c:tickLblPos val="nextTo"/>
        <c:txPr>
          <a:bodyPr rot="0" vert="horz"/>
          <a:lstStyle/>
          <a:p>
            <a:pPr>
              <a:defRPr/>
            </a:pPr>
            <a:endParaRPr lang="ca-ES"/>
          </a:p>
        </c:txPr>
        <c:crossAx val="110836736"/>
        <c:crosses val="autoZero"/>
        <c:auto val="1"/>
        <c:lblAlgn val="ctr"/>
        <c:lblOffset val="100"/>
        <c:tickMarkSkip val="1"/>
        <c:noMultiLvlLbl val="0"/>
      </c:catAx>
      <c:valAx>
        <c:axId val="110836736"/>
        <c:scaling>
          <c:orientation val="minMax"/>
        </c:scaling>
        <c:delete val="0"/>
        <c:axPos val="l"/>
        <c:majorTickMark val="cross"/>
        <c:minorTickMark val="none"/>
        <c:tickLblPos val="nextTo"/>
        <c:txPr>
          <a:bodyPr rot="0" vert="horz"/>
          <a:lstStyle/>
          <a:p>
            <a:pPr>
              <a:defRPr/>
            </a:pPr>
            <a:endParaRPr lang="ca-ES"/>
          </a:p>
        </c:txPr>
        <c:crossAx val="110835200"/>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2897920"/>
        <c:axId val="110845952"/>
      </c:barChart>
      <c:catAx>
        <c:axId val="102897920"/>
        <c:scaling>
          <c:orientation val="minMax"/>
        </c:scaling>
        <c:delete val="0"/>
        <c:axPos val="b"/>
        <c:majorTickMark val="cross"/>
        <c:minorTickMark val="none"/>
        <c:tickLblPos val="nextTo"/>
        <c:txPr>
          <a:bodyPr rot="0" vert="horz"/>
          <a:lstStyle/>
          <a:p>
            <a:pPr>
              <a:defRPr/>
            </a:pPr>
            <a:endParaRPr lang="ca-ES"/>
          </a:p>
        </c:txPr>
        <c:crossAx val="110845952"/>
        <c:crosses val="autoZero"/>
        <c:auto val="1"/>
        <c:lblAlgn val="ctr"/>
        <c:lblOffset val="100"/>
        <c:tickMarkSkip val="1"/>
        <c:noMultiLvlLbl val="0"/>
      </c:catAx>
      <c:valAx>
        <c:axId val="110845952"/>
        <c:scaling>
          <c:orientation val="minMax"/>
        </c:scaling>
        <c:delete val="0"/>
        <c:axPos val="l"/>
        <c:majorTickMark val="cross"/>
        <c:minorTickMark val="none"/>
        <c:tickLblPos val="nextTo"/>
        <c:txPr>
          <a:bodyPr rot="0" vert="horz"/>
          <a:lstStyle/>
          <a:p>
            <a:pPr>
              <a:defRPr/>
            </a:pPr>
            <a:endParaRPr lang="ca-ES"/>
          </a:p>
        </c:txPr>
        <c:crossAx val="102897920"/>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852352"/>
        <c:axId val="110858240"/>
      </c:barChart>
      <c:catAx>
        <c:axId val="110852352"/>
        <c:scaling>
          <c:orientation val="minMax"/>
        </c:scaling>
        <c:delete val="0"/>
        <c:axPos val="b"/>
        <c:majorTickMark val="cross"/>
        <c:minorTickMark val="none"/>
        <c:tickLblPos val="nextTo"/>
        <c:txPr>
          <a:bodyPr rot="0" vert="horz"/>
          <a:lstStyle/>
          <a:p>
            <a:pPr>
              <a:defRPr/>
            </a:pPr>
            <a:endParaRPr lang="ca-ES"/>
          </a:p>
        </c:txPr>
        <c:crossAx val="110858240"/>
        <c:crosses val="autoZero"/>
        <c:auto val="1"/>
        <c:lblAlgn val="ctr"/>
        <c:lblOffset val="100"/>
        <c:tickMarkSkip val="1"/>
        <c:noMultiLvlLbl val="0"/>
      </c:catAx>
      <c:valAx>
        <c:axId val="110858240"/>
        <c:scaling>
          <c:orientation val="minMax"/>
        </c:scaling>
        <c:delete val="0"/>
        <c:axPos val="l"/>
        <c:majorTickMark val="cross"/>
        <c:minorTickMark val="none"/>
        <c:tickLblPos val="nextTo"/>
        <c:txPr>
          <a:bodyPr rot="0" vert="horz"/>
          <a:lstStyle/>
          <a:p>
            <a:pPr>
              <a:defRPr/>
            </a:pPr>
            <a:endParaRPr lang="ca-ES"/>
          </a:p>
        </c:txPr>
        <c:crossAx val="110852352"/>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868736"/>
        <c:axId val="110878720"/>
      </c:barChart>
      <c:catAx>
        <c:axId val="110868736"/>
        <c:scaling>
          <c:orientation val="minMax"/>
        </c:scaling>
        <c:delete val="0"/>
        <c:axPos val="b"/>
        <c:majorTickMark val="cross"/>
        <c:minorTickMark val="none"/>
        <c:tickLblPos val="nextTo"/>
        <c:txPr>
          <a:bodyPr rot="0" vert="horz"/>
          <a:lstStyle/>
          <a:p>
            <a:pPr>
              <a:defRPr/>
            </a:pPr>
            <a:endParaRPr lang="ca-ES"/>
          </a:p>
        </c:txPr>
        <c:crossAx val="110878720"/>
        <c:crosses val="autoZero"/>
        <c:auto val="1"/>
        <c:lblAlgn val="ctr"/>
        <c:lblOffset val="100"/>
        <c:tickMarkSkip val="1"/>
        <c:noMultiLvlLbl val="0"/>
      </c:catAx>
      <c:valAx>
        <c:axId val="110878720"/>
        <c:scaling>
          <c:orientation val="minMax"/>
        </c:scaling>
        <c:delete val="0"/>
        <c:axPos val="l"/>
        <c:majorTickMark val="cross"/>
        <c:minorTickMark val="none"/>
        <c:tickLblPos val="nextTo"/>
        <c:txPr>
          <a:bodyPr rot="0" vert="horz"/>
          <a:lstStyle/>
          <a:p>
            <a:pPr>
              <a:defRPr/>
            </a:pPr>
            <a:endParaRPr lang="ca-ES"/>
          </a:p>
        </c:txPr>
        <c:crossAx val="11086873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377399231416785E-2"/>
          <c:y val="5.2631759291938363E-2"/>
          <c:w val="0.93160484642730879"/>
          <c:h val="0.89824869191574808"/>
        </c:manualLayout>
      </c:layout>
      <c:barChart>
        <c:barDir val="col"/>
        <c:grouping val="clustered"/>
        <c:varyColors val="0"/>
        <c:dLbls>
          <c:showLegendKey val="0"/>
          <c:showVal val="0"/>
          <c:showCatName val="0"/>
          <c:showSerName val="0"/>
          <c:showPercent val="0"/>
          <c:showBubbleSize val="0"/>
        </c:dLbls>
        <c:gapWidth val="150"/>
        <c:axId val="111130112"/>
        <c:axId val="111131648"/>
      </c:barChart>
      <c:catAx>
        <c:axId val="111130112"/>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11131648"/>
        <c:crosses val="autoZero"/>
        <c:auto val="1"/>
        <c:lblAlgn val="ctr"/>
        <c:lblOffset val="100"/>
        <c:tickMarkSkip val="1"/>
        <c:noMultiLvlLbl val="0"/>
      </c:catAx>
      <c:valAx>
        <c:axId val="111131648"/>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111301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885120"/>
        <c:axId val="103227392"/>
      </c:barChart>
      <c:catAx>
        <c:axId val="110885120"/>
        <c:scaling>
          <c:orientation val="minMax"/>
        </c:scaling>
        <c:delete val="0"/>
        <c:axPos val="b"/>
        <c:majorTickMark val="cross"/>
        <c:minorTickMark val="none"/>
        <c:tickLblPos val="nextTo"/>
        <c:txPr>
          <a:bodyPr rot="0" vert="horz"/>
          <a:lstStyle/>
          <a:p>
            <a:pPr>
              <a:defRPr/>
            </a:pPr>
            <a:endParaRPr lang="ca-ES"/>
          </a:p>
        </c:txPr>
        <c:crossAx val="103227392"/>
        <c:crosses val="autoZero"/>
        <c:auto val="1"/>
        <c:lblAlgn val="ctr"/>
        <c:lblOffset val="100"/>
        <c:tickMarkSkip val="1"/>
        <c:noMultiLvlLbl val="0"/>
      </c:catAx>
      <c:valAx>
        <c:axId val="103227392"/>
        <c:scaling>
          <c:orientation val="minMax"/>
        </c:scaling>
        <c:delete val="0"/>
        <c:axPos val="l"/>
        <c:majorTickMark val="cross"/>
        <c:minorTickMark val="none"/>
        <c:tickLblPos val="nextTo"/>
        <c:txPr>
          <a:bodyPr rot="0" vert="horz"/>
          <a:lstStyle/>
          <a:p>
            <a:pPr>
              <a:defRPr/>
            </a:pPr>
            <a:endParaRPr lang="ca-ES"/>
          </a:p>
        </c:txPr>
        <c:crossAx val="110885120"/>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3237888"/>
        <c:axId val="103243776"/>
      </c:barChart>
      <c:catAx>
        <c:axId val="103237888"/>
        <c:scaling>
          <c:orientation val="minMax"/>
        </c:scaling>
        <c:delete val="0"/>
        <c:axPos val="b"/>
        <c:majorTickMark val="cross"/>
        <c:minorTickMark val="none"/>
        <c:tickLblPos val="nextTo"/>
        <c:txPr>
          <a:bodyPr rot="0" vert="horz"/>
          <a:lstStyle/>
          <a:p>
            <a:pPr>
              <a:defRPr/>
            </a:pPr>
            <a:endParaRPr lang="ca-ES"/>
          </a:p>
        </c:txPr>
        <c:crossAx val="103243776"/>
        <c:crosses val="autoZero"/>
        <c:auto val="1"/>
        <c:lblAlgn val="ctr"/>
        <c:lblOffset val="100"/>
        <c:tickMarkSkip val="1"/>
        <c:noMultiLvlLbl val="0"/>
      </c:catAx>
      <c:valAx>
        <c:axId val="103243776"/>
        <c:scaling>
          <c:orientation val="minMax"/>
        </c:scaling>
        <c:delete val="0"/>
        <c:axPos val="l"/>
        <c:majorTickMark val="cross"/>
        <c:minorTickMark val="none"/>
        <c:tickLblPos val="nextTo"/>
        <c:txPr>
          <a:bodyPr rot="0" vert="horz"/>
          <a:lstStyle/>
          <a:p>
            <a:pPr>
              <a:defRPr/>
            </a:pPr>
            <a:endParaRPr lang="ca-ES"/>
          </a:p>
        </c:txPr>
        <c:crossAx val="103237888"/>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3258368"/>
        <c:axId val="103268352"/>
      </c:barChart>
      <c:catAx>
        <c:axId val="103258368"/>
        <c:scaling>
          <c:orientation val="minMax"/>
        </c:scaling>
        <c:delete val="0"/>
        <c:axPos val="b"/>
        <c:majorTickMark val="cross"/>
        <c:minorTickMark val="none"/>
        <c:tickLblPos val="nextTo"/>
        <c:txPr>
          <a:bodyPr rot="0" vert="horz"/>
          <a:lstStyle/>
          <a:p>
            <a:pPr>
              <a:defRPr/>
            </a:pPr>
            <a:endParaRPr lang="ca-ES"/>
          </a:p>
        </c:txPr>
        <c:crossAx val="103268352"/>
        <c:crosses val="autoZero"/>
        <c:auto val="1"/>
        <c:lblAlgn val="ctr"/>
        <c:lblOffset val="100"/>
        <c:tickMarkSkip val="1"/>
        <c:noMultiLvlLbl val="0"/>
      </c:catAx>
      <c:valAx>
        <c:axId val="103268352"/>
        <c:scaling>
          <c:orientation val="minMax"/>
        </c:scaling>
        <c:delete val="0"/>
        <c:axPos val="l"/>
        <c:majorTickMark val="cross"/>
        <c:minorTickMark val="none"/>
        <c:tickLblPos val="nextTo"/>
        <c:txPr>
          <a:bodyPr rot="0" vert="horz"/>
          <a:lstStyle/>
          <a:p>
            <a:pPr>
              <a:defRPr/>
            </a:pPr>
            <a:endParaRPr lang="ca-ES"/>
          </a:p>
        </c:txPr>
        <c:crossAx val="103258368"/>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03275136"/>
        <c:axId val="110895488"/>
      </c:barChart>
      <c:catAx>
        <c:axId val="103275136"/>
        <c:scaling>
          <c:orientation val="minMax"/>
        </c:scaling>
        <c:delete val="0"/>
        <c:axPos val="b"/>
        <c:majorTickMark val="cross"/>
        <c:minorTickMark val="none"/>
        <c:tickLblPos val="nextTo"/>
        <c:txPr>
          <a:bodyPr rot="0" vert="horz"/>
          <a:lstStyle/>
          <a:p>
            <a:pPr>
              <a:defRPr/>
            </a:pPr>
            <a:endParaRPr lang="ca-ES"/>
          </a:p>
        </c:txPr>
        <c:crossAx val="110895488"/>
        <c:crosses val="autoZero"/>
        <c:auto val="1"/>
        <c:lblAlgn val="ctr"/>
        <c:lblOffset val="100"/>
        <c:tickMarkSkip val="1"/>
        <c:noMultiLvlLbl val="0"/>
      </c:catAx>
      <c:valAx>
        <c:axId val="110895488"/>
        <c:scaling>
          <c:orientation val="minMax"/>
        </c:scaling>
        <c:delete val="0"/>
        <c:axPos val="l"/>
        <c:majorTickMark val="cross"/>
        <c:minorTickMark val="none"/>
        <c:tickLblPos val="nextTo"/>
        <c:txPr>
          <a:bodyPr rot="0" vert="horz"/>
          <a:lstStyle/>
          <a:p>
            <a:pPr>
              <a:defRPr/>
            </a:pPr>
            <a:endParaRPr lang="ca-ES"/>
          </a:p>
        </c:txPr>
        <c:crossAx val="10327513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905984"/>
        <c:axId val="110928256"/>
      </c:barChart>
      <c:catAx>
        <c:axId val="110905984"/>
        <c:scaling>
          <c:orientation val="minMax"/>
        </c:scaling>
        <c:delete val="0"/>
        <c:axPos val="b"/>
        <c:majorTickMark val="cross"/>
        <c:minorTickMark val="none"/>
        <c:tickLblPos val="nextTo"/>
        <c:txPr>
          <a:bodyPr rot="0" vert="horz"/>
          <a:lstStyle/>
          <a:p>
            <a:pPr>
              <a:defRPr/>
            </a:pPr>
            <a:endParaRPr lang="ca-ES"/>
          </a:p>
        </c:txPr>
        <c:crossAx val="110928256"/>
        <c:crosses val="autoZero"/>
        <c:auto val="1"/>
        <c:lblAlgn val="ctr"/>
        <c:lblOffset val="100"/>
        <c:tickMarkSkip val="1"/>
        <c:noMultiLvlLbl val="0"/>
      </c:catAx>
      <c:valAx>
        <c:axId val="110928256"/>
        <c:scaling>
          <c:orientation val="minMax"/>
        </c:scaling>
        <c:delete val="0"/>
        <c:axPos val="l"/>
        <c:majorTickMark val="cross"/>
        <c:minorTickMark val="none"/>
        <c:tickLblPos val="nextTo"/>
        <c:txPr>
          <a:bodyPr rot="0" vert="horz"/>
          <a:lstStyle/>
          <a:p>
            <a:pPr>
              <a:defRPr/>
            </a:pPr>
            <a:endParaRPr lang="ca-ES"/>
          </a:p>
        </c:txPr>
        <c:crossAx val="110905984"/>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934656"/>
        <c:axId val="110944640"/>
      </c:barChart>
      <c:catAx>
        <c:axId val="110934656"/>
        <c:scaling>
          <c:orientation val="minMax"/>
        </c:scaling>
        <c:delete val="0"/>
        <c:axPos val="b"/>
        <c:majorTickMark val="cross"/>
        <c:minorTickMark val="none"/>
        <c:tickLblPos val="nextTo"/>
        <c:txPr>
          <a:bodyPr rot="0" vert="horz"/>
          <a:lstStyle/>
          <a:p>
            <a:pPr>
              <a:defRPr/>
            </a:pPr>
            <a:endParaRPr lang="ca-ES"/>
          </a:p>
        </c:txPr>
        <c:crossAx val="110944640"/>
        <c:crosses val="autoZero"/>
        <c:auto val="1"/>
        <c:lblAlgn val="ctr"/>
        <c:lblOffset val="100"/>
        <c:tickMarkSkip val="1"/>
        <c:noMultiLvlLbl val="0"/>
      </c:catAx>
      <c:valAx>
        <c:axId val="110944640"/>
        <c:scaling>
          <c:orientation val="minMax"/>
        </c:scaling>
        <c:delete val="0"/>
        <c:axPos val="l"/>
        <c:majorTickMark val="cross"/>
        <c:minorTickMark val="none"/>
        <c:tickLblPos val="nextTo"/>
        <c:txPr>
          <a:bodyPr rot="0" vert="horz"/>
          <a:lstStyle/>
          <a:p>
            <a:pPr>
              <a:defRPr/>
            </a:pPr>
            <a:endParaRPr lang="ca-ES"/>
          </a:p>
        </c:txPr>
        <c:crossAx val="11093465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951040"/>
        <c:axId val="110965120"/>
      </c:barChart>
      <c:catAx>
        <c:axId val="110951040"/>
        <c:scaling>
          <c:orientation val="minMax"/>
        </c:scaling>
        <c:delete val="0"/>
        <c:axPos val="b"/>
        <c:majorTickMark val="cross"/>
        <c:minorTickMark val="none"/>
        <c:tickLblPos val="nextTo"/>
        <c:txPr>
          <a:bodyPr rot="0" vert="horz"/>
          <a:lstStyle/>
          <a:p>
            <a:pPr>
              <a:defRPr/>
            </a:pPr>
            <a:endParaRPr lang="ca-ES"/>
          </a:p>
        </c:txPr>
        <c:crossAx val="110965120"/>
        <c:crosses val="autoZero"/>
        <c:auto val="1"/>
        <c:lblAlgn val="ctr"/>
        <c:lblOffset val="100"/>
        <c:tickMarkSkip val="1"/>
        <c:noMultiLvlLbl val="0"/>
      </c:catAx>
      <c:valAx>
        <c:axId val="110965120"/>
        <c:scaling>
          <c:orientation val="minMax"/>
        </c:scaling>
        <c:delete val="0"/>
        <c:axPos val="l"/>
        <c:majorTickMark val="cross"/>
        <c:minorTickMark val="none"/>
        <c:tickLblPos val="nextTo"/>
        <c:txPr>
          <a:bodyPr rot="0" vert="horz"/>
          <a:lstStyle/>
          <a:p>
            <a:pPr>
              <a:defRPr/>
            </a:pPr>
            <a:endParaRPr lang="ca-ES"/>
          </a:p>
        </c:txPr>
        <c:crossAx val="110951040"/>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0975616"/>
        <c:axId val="111001984"/>
      </c:barChart>
      <c:catAx>
        <c:axId val="110975616"/>
        <c:scaling>
          <c:orientation val="minMax"/>
        </c:scaling>
        <c:delete val="0"/>
        <c:axPos val="b"/>
        <c:majorTickMark val="cross"/>
        <c:minorTickMark val="none"/>
        <c:tickLblPos val="nextTo"/>
        <c:txPr>
          <a:bodyPr rot="0" vert="horz"/>
          <a:lstStyle/>
          <a:p>
            <a:pPr>
              <a:defRPr/>
            </a:pPr>
            <a:endParaRPr lang="ca-ES"/>
          </a:p>
        </c:txPr>
        <c:crossAx val="111001984"/>
        <c:crosses val="autoZero"/>
        <c:auto val="1"/>
        <c:lblAlgn val="ctr"/>
        <c:lblOffset val="100"/>
        <c:tickMarkSkip val="1"/>
        <c:noMultiLvlLbl val="0"/>
      </c:catAx>
      <c:valAx>
        <c:axId val="111001984"/>
        <c:scaling>
          <c:orientation val="minMax"/>
        </c:scaling>
        <c:delete val="0"/>
        <c:axPos val="l"/>
        <c:majorTickMark val="cross"/>
        <c:minorTickMark val="none"/>
        <c:tickLblPos val="nextTo"/>
        <c:txPr>
          <a:bodyPr rot="0" vert="horz"/>
          <a:lstStyle/>
          <a:p>
            <a:pPr>
              <a:defRPr/>
            </a:pPr>
            <a:endParaRPr lang="ca-ES"/>
          </a:p>
        </c:txPr>
        <c:crossAx val="110975616"/>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64808362369339E-2"/>
          <c:y val="0.10791404814680806"/>
          <c:w val="0.89895470383275267"/>
          <c:h val="0.79136968640992589"/>
        </c:manualLayout>
      </c:layout>
      <c:barChart>
        <c:barDir val="col"/>
        <c:grouping val="clustered"/>
        <c:varyColors val="0"/>
        <c:dLbls>
          <c:showLegendKey val="0"/>
          <c:showVal val="0"/>
          <c:showCatName val="0"/>
          <c:showSerName val="0"/>
          <c:showPercent val="0"/>
          <c:showBubbleSize val="0"/>
        </c:dLbls>
        <c:gapWidth val="150"/>
        <c:axId val="111008384"/>
        <c:axId val="111083904"/>
      </c:barChart>
      <c:catAx>
        <c:axId val="111008384"/>
        <c:scaling>
          <c:orientation val="minMax"/>
        </c:scaling>
        <c:delete val="0"/>
        <c:axPos val="b"/>
        <c:majorTickMark val="cross"/>
        <c:minorTickMark val="none"/>
        <c:tickLblPos val="nextTo"/>
        <c:txPr>
          <a:bodyPr rot="0" vert="horz"/>
          <a:lstStyle/>
          <a:p>
            <a:pPr>
              <a:defRPr/>
            </a:pPr>
            <a:endParaRPr lang="ca-ES"/>
          </a:p>
        </c:txPr>
        <c:crossAx val="111083904"/>
        <c:crosses val="autoZero"/>
        <c:auto val="1"/>
        <c:lblAlgn val="ctr"/>
        <c:lblOffset val="100"/>
        <c:tickMarkSkip val="1"/>
        <c:noMultiLvlLbl val="0"/>
      </c:catAx>
      <c:valAx>
        <c:axId val="111083904"/>
        <c:scaling>
          <c:orientation val="minMax"/>
        </c:scaling>
        <c:delete val="0"/>
        <c:axPos val="l"/>
        <c:majorTickMark val="cross"/>
        <c:minorTickMark val="none"/>
        <c:tickLblPos val="nextTo"/>
        <c:txPr>
          <a:bodyPr rot="0" vert="horz"/>
          <a:lstStyle/>
          <a:p>
            <a:pPr>
              <a:defRPr/>
            </a:pPr>
            <a:endParaRPr lang="ca-ES"/>
          </a:p>
        </c:txPr>
        <c:crossAx val="111008384"/>
        <c:crosses val="autoZero"/>
        <c:crossBetween val="between"/>
      </c:valAx>
      <c:spPr>
        <a:noFill/>
        <a:ln w="25400">
          <a:noFill/>
        </a:ln>
      </c:spPr>
    </c:plotArea>
    <c:plotVisOnly val="1"/>
    <c:dispBlanksAs val="gap"/>
    <c:showDLblsOverMax val="0"/>
  </c:chart>
  <c:printSettings>
    <c:headerFooter alignWithMargins="0"/>
    <c:pageMargins b="1" l="0.75" r="0.75" t="1"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82247469490564E-2"/>
          <c:y val="7.9617834394904455E-2"/>
          <c:w val="0.87276880838536763"/>
          <c:h val="0.7420382165605095"/>
        </c:manualLayout>
      </c:layout>
      <c:barChart>
        <c:barDir val="col"/>
        <c:grouping val="clustered"/>
        <c:varyColors val="0"/>
        <c:ser>
          <c:idx val="0"/>
          <c:order val="0"/>
          <c:spPr>
            <a:solidFill>
              <a:srgbClr val="9999FF"/>
            </a:solidFill>
            <a:ln w="12700">
              <a:solidFill>
                <a:srgbClr val="000000"/>
              </a:solidFill>
              <a:prstDash val="solid"/>
            </a:ln>
          </c:spPr>
          <c:invertIfNegative val="0"/>
          <c:val>
            <c:numRef>
              <c:f>Resums_anuals!$K$48:$M$48</c:f>
              <c:numCache>
                <c:formatCode>0.00</c:formatCode>
                <c:ptCount val="3"/>
                <c:pt idx="0">
                  <c:v>90</c:v>
                </c:pt>
                <c:pt idx="1">
                  <c:v>100</c:v>
                </c:pt>
                <c:pt idx="2">
                  <c:v>100</c:v>
                </c:pt>
              </c:numCache>
            </c:numRef>
          </c:val>
        </c:ser>
        <c:dLbls>
          <c:showLegendKey val="0"/>
          <c:showVal val="0"/>
          <c:showCatName val="0"/>
          <c:showSerName val="0"/>
          <c:showPercent val="0"/>
          <c:showBubbleSize val="0"/>
        </c:dLbls>
        <c:gapWidth val="150"/>
        <c:axId val="111143168"/>
        <c:axId val="103354368"/>
      </c:barChart>
      <c:catAx>
        <c:axId val="111143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ca-ES"/>
          </a:p>
        </c:txPr>
        <c:crossAx val="103354368"/>
        <c:crosses val="autoZero"/>
        <c:auto val="1"/>
        <c:lblAlgn val="ctr"/>
        <c:lblOffset val="100"/>
        <c:tickLblSkip val="1"/>
        <c:tickMarkSkip val="1"/>
        <c:noMultiLvlLbl val="0"/>
      </c:catAx>
      <c:valAx>
        <c:axId val="103354368"/>
        <c:scaling>
          <c:orientation val="minMax"/>
          <c:max val="12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ca-ES"/>
          </a:p>
        </c:txPr>
        <c:crossAx val="11114316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377399231416785E-2"/>
          <c:y val="5.2631759291938363E-2"/>
          <c:w val="0.93160484642730879"/>
          <c:h val="0.89824869191574808"/>
        </c:manualLayout>
      </c:layout>
      <c:barChart>
        <c:barDir val="col"/>
        <c:grouping val="clustered"/>
        <c:varyColors val="0"/>
        <c:dLbls>
          <c:showLegendKey val="0"/>
          <c:showVal val="0"/>
          <c:showCatName val="0"/>
          <c:showSerName val="0"/>
          <c:showPercent val="0"/>
          <c:showBubbleSize val="0"/>
        </c:dLbls>
        <c:gapWidth val="150"/>
        <c:axId val="103368960"/>
        <c:axId val="103370752"/>
      </c:barChart>
      <c:catAx>
        <c:axId val="103368960"/>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3370752"/>
        <c:crosses val="autoZero"/>
        <c:auto val="1"/>
        <c:lblAlgn val="ctr"/>
        <c:lblOffset val="100"/>
        <c:tickMarkSkip val="1"/>
        <c:noMultiLvlLbl val="0"/>
      </c:catAx>
      <c:valAx>
        <c:axId val="103370752"/>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336896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82247469490564E-2"/>
          <c:y val="7.9617834394904455E-2"/>
          <c:w val="0.87276880838536763"/>
          <c:h val="0.7420382165605095"/>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Resums_anuals!$S$47:$U$47</c:f>
              <c:strCache>
                <c:ptCount val="3"/>
                <c:pt idx="0">
                  <c:v>Millorar els resultats educatius</c:v>
                </c:pt>
                <c:pt idx="1">
                  <c:v>Millorar la cohesió social</c:v>
                </c:pt>
                <c:pt idx="2">
                  <c:v>Garantir la confiança dels grups d'interès</c:v>
                </c:pt>
              </c:strCache>
            </c:strRef>
          </c:cat>
          <c:val>
            <c:numRef>
              <c:f>Resums_anuals!$S$48:$U$48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103386112"/>
        <c:axId val="103400192"/>
      </c:barChart>
      <c:catAx>
        <c:axId val="103386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ca-ES"/>
          </a:p>
        </c:txPr>
        <c:crossAx val="103400192"/>
        <c:crosses val="autoZero"/>
        <c:auto val="1"/>
        <c:lblAlgn val="ctr"/>
        <c:lblOffset val="100"/>
        <c:tickLblSkip val="1"/>
        <c:tickMarkSkip val="1"/>
        <c:noMultiLvlLbl val="0"/>
      </c:catAx>
      <c:valAx>
        <c:axId val="103400192"/>
        <c:scaling>
          <c:orientation val="minMax"/>
          <c:max val="12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ca-ES"/>
          </a:p>
        </c:txPr>
        <c:crossAx val="10338611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377399231416785E-2"/>
          <c:y val="5.2631759291938363E-2"/>
          <c:w val="0.93160484642730879"/>
          <c:h val="0.89824869191574808"/>
        </c:manualLayout>
      </c:layout>
      <c:barChart>
        <c:barDir val="col"/>
        <c:grouping val="clustered"/>
        <c:varyColors val="0"/>
        <c:dLbls>
          <c:showLegendKey val="0"/>
          <c:showVal val="0"/>
          <c:showCatName val="0"/>
          <c:showSerName val="0"/>
          <c:showPercent val="0"/>
          <c:showBubbleSize val="0"/>
        </c:dLbls>
        <c:gapWidth val="150"/>
        <c:axId val="108346368"/>
        <c:axId val="108364544"/>
      </c:barChart>
      <c:catAx>
        <c:axId val="108346368"/>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8364544"/>
        <c:crosses val="autoZero"/>
        <c:auto val="1"/>
        <c:lblAlgn val="ctr"/>
        <c:lblOffset val="100"/>
        <c:tickMarkSkip val="1"/>
        <c:noMultiLvlLbl val="0"/>
      </c:catAx>
      <c:valAx>
        <c:axId val="108364544"/>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083463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3" Type="http://schemas.openxmlformats.org/officeDocument/2006/relationships/chart" Target="../charts/chart36.xml"/><Relationship Id="rId7" Type="http://schemas.openxmlformats.org/officeDocument/2006/relationships/chart" Target="../charts/chart40.xml"/><Relationship Id="rId12" Type="http://schemas.openxmlformats.org/officeDocument/2006/relationships/chart" Target="../charts/chart45.xml"/><Relationship Id="rId2" Type="http://schemas.openxmlformats.org/officeDocument/2006/relationships/chart" Target="../charts/chart35.xml"/><Relationship Id="rId1" Type="http://schemas.openxmlformats.org/officeDocument/2006/relationships/image" Target="../media/image2.png"/><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image" Target="../media/image2.png"/><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image" Target="../media/image2.png"/><Relationship Id="rId7" Type="http://schemas.openxmlformats.org/officeDocument/2006/relationships/chart" Target="../charts/chart8.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hyperlink" Target="#Presentaci&#243;!A1"/><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chart" Target="../charts/chart11.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chart" Target="../charts/chart18.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image" Target="../media/image2.png"/><Relationship Id="rId1" Type="http://schemas.openxmlformats.org/officeDocument/2006/relationships/chart" Target="../charts/chart23.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19050</xdr:colOff>
      <xdr:row>3</xdr:row>
      <xdr:rowOff>19050</xdr:rowOff>
    </xdr:to>
    <xdr:pic>
      <xdr:nvPicPr>
        <xdr:cNvPr id="5215300"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61925"/>
          <a:ext cx="15430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342900</xdr:colOff>
          <xdr:row>1</xdr:row>
          <xdr:rowOff>9525</xdr:rowOff>
        </xdr:from>
        <xdr:to>
          <xdr:col>8</xdr:col>
          <xdr:colOff>0</xdr:colOff>
          <xdr:row>3</xdr:row>
          <xdr:rowOff>28575</xdr:rowOff>
        </xdr:to>
        <xdr:sp macro="" textlink="">
          <xdr:nvSpPr>
            <xdr:cNvPr id="5215233" name="Picture 6" hidden="1">
              <a:extLst>
                <a:ext uri="{63B3BB69-23CF-44E3-9099-C40C66FF867C}">
                  <a14:compatExt spid="_x0000_s5215233"/>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714375</xdr:colOff>
      <xdr:row>3</xdr:row>
      <xdr:rowOff>9525</xdr:rowOff>
    </xdr:to>
    <xdr:pic>
      <xdr:nvPicPr>
        <xdr:cNvPr id="8716384"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61925"/>
          <a:ext cx="1476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71638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71638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71638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7163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71638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7163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71639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7163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71639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7163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190500</xdr:colOff>
      <xdr:row>11</xdr:row>
      <xdr:rowOff>95250</xdr:rowOff>
    </xdr:from>
    <xdr:to>
      <xdr:col>4</xdr:col>
      <xdr:colOff>638175</xdr:colOff>
      <xdr:row>19</xdr:row>
      <xdr:rowOff>123825</xdr:rowOff>
    </xdr:to>
    <xdr:graphicFrame macro="">
      <xdr:nvGraphicFramePr>
        <xdr:cNvPr id="87163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190500</xdr:colOff>
      <xdr:row>11</xdr:row>
      <xdr:rowOff>66675</xdr:rowOff>
    </xdr:from>
    <xdr:to>
      <xdr:col>13</xdr:col>
      <xdr:colOff>638175</xdr:colOff>
      <xdr:row>19</xdr:row>
      <xdr:rowOff>95250</xdr:rowOff>
    </xdr:to>
    <xdr:graphicFrame macro="">
      <xdr:nvGraphicFramePr>
        <xdr:cNvPr id="87163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xdr:from>
          <xdr:col>6</xdr:col>
          <xdr:colOff>609600</xdr:colOff>
          <xdr:row>1</xdr:row>
          <xdr:rowOff>19050</xdr:rowOff>
        </xdr:from>
        <xdr:to>
          <xdr:col>8</xdr:col>
          <xdr:colOff>723900</xdr:colOff>
          <xdr:row>2</xdr:row>
          <xdr:rowOff>152400</xdr:rowOff>
        </xdr:to>
        <xdr:sp macro="" textlink="">
          <xdr:nvSpPr>
            <xdr:cNvPr id="4048897" name="Picture 2" hidden="1">
              <a:extLst>
                <a:ext uri="{63B3BB69-23CF-44E3-9099-C40C66FF867C}">
                  <a14:compatExt spid="_x0000_s4048897"/>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714375</xdr:colOff>
      <xdr:row>3</xdr:row>
      <xdr:rowOff>9525</xdr:rowOff>
    </xdr:to>
    <xdr:pic>
      <xdr:nvPicPr>
        <xdr:cNvPr id="8848454"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61925"/>
          <a:ext cx="1476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84845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8484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84845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84845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84845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8484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84846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84846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8484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8484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190500</xdr:colOff>
      <xdr:row>11</xdr:row>
      <xdr:rowOff>95250</xdr:rowOff>
    </xdr:from>
    <xdr:to>
      <xdr:col>4</xdr:col>
      <xdr:colOff>638175</xdr:colOff>
      <xdr:row>19</xdr:row>
      <xdr:rowOff>123825</xdr:rowOff>
    </xdr:to>
    <xdr:graphicFrame macro="">
      <xdr:nvGraphicFramePr>
        <xdr:cNvPr id="88484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190500</xdr:colOff>
      <xdr:row>11</xdr:row>
      <xdr:rowOff>66675</xdr:rowOff>
    </xdr:from>
    <xdr:to>
      <xdr:col>13</xdr:col>
      <xdr:colOff>638175</xdr:colOff>
      <xdr:row>19</xdr:row>
      <xdr:rowOff>95250</xdr:rowOff>
    </xdr:to>
    <xdr:graphicFrame macro="">
      <xdr:nvGraphicFramePr>
        <xdr:cNvPr id="884846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xdr:from>
          <xdr:col>6</xdr:col>
          <xdr:colOff>609600</xdr:colOff>
          <xdr:row>1</xdr:row>
          <xdr:rowOff>19050</xdr:rowOff>
        </xdr:from>
        <xdr:to>
          <xdr:col>8</xdr:col>
          <xdr:colOff>723900</xdr:colOff>
          <xdr:row>2</xdr:row>
          <xdr:rowOff>152400</xdr:rowOff>
        </xdr:to>
        <xdr:sp macro="" textlink="">
          <xdr:nvSpPr>
            <xdr:cNvPr id="4144129" name="Picture 2" hidden="1">
              <a:extLst>
                <a:ext uri="{63B3BB69-23CF-44E3-9099-C40C66FF867C}">
                  <a14:compatExt spid="_x0000_s4144129"/>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238125</xdr:colOff>
      <xdr:row>3</xdr:row>
      <xdr:rowOff>19050</xdr:rowOff>
    </xdr:to>
    <xdr:pic>
      <xdr:nvPicPr>
        <xdr:cNvPr id="4798539"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161925"/>
          <a:ext cx="1476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609600</xdr:colOff>
          <xdr:row>1</xdr:row>
          <xdr:rowOff>9525</xdr:rowOff>
        </xdr:from>
        <xdr:to>
          <xdr:col>8</xdr:col>
          <xdr:colOff>0</xdr:colOff>
          <xdr:row>3</xdr:row>
          <xdr:rowOff>28575</xdr:rowOff>
        </xdr:to>
        <xdr:sp macro="" textlink="">
          <xdr:nvSpPr>
            <xdr:cNvPr id="4798465" name="Picture 4" hidden="1">
              <a:extLst>
                <a:ext uri="{63B3BB69-23CF-44E3-9099-C40C66FF867C}">
                  <a14:compatExt spid="_x0000_s4798465"/>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714375</xdr:colOff>
      <xdr:row>3</xdr:row>
      <xdr:rowOff>9525</xdr:rowOff>
    </xdr:to>
    <xdr:pic>
      <xdr:nvPicPr>
        <xdr:cNvPr id="8914968"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1925"/>
          <a:ext cx="1476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6</xdr:col>
          <xdr:colOff>609600</xdr:colOff>
          <xdr:row>1</xdr:row>
          <xdr:rowOff>19050</xdr:rowOff>
        </xdr:from>
        <xdr:to>
          <xdr:col>8</xdr:col>
          <xdr:colOff>723900</xdr:colOff>
          <xdr:row>3</xdr:row>
          <xdr:rowOff>38100</xdr:rowOff>
        </xdr:to>
        <xdr:sp macro="" textlink="">
          <xdr:nvSpPr>
            <xdr:cNvPr id="8914953" name="Picture 2" hidden="1">
              <a:extLst>
                <a:ext uri="{63B3BB69-23CF-44E3-9099-C40C66FF867C}">
                  <a14:compatExt spid="_x0000_s891495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19050</xdr:colOff>
      <xdr:row>3</xdr:row>
      <xdr:rowOff>19050</xdr:rowOff>
    </xdr:to>
    <xdr:pic>
      <xdr:nvPicPr>
        <xdr:cNvPr id="6288507"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61925"/>
          <a:ext cx="15430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676275</xdr:colOff>
      <xdr:row>14</xdr:row>
      <xdr:rowOff>190500</xdr:rowOff>
    </xdr:from>
    <xdr:to>
      <xdr:col>16</xdr:col>
      <xdr:colOff>171450</xdr:colOff>
      <xdr:row>18</xdr:row>
      <xdr:rowOff>219075</xdr:rowOff>
    </xdr:to>
    <xdr:pic>
      <xdr:nvPicPr>
        <xdr:cNvPr id="6288508" name="3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733" t="34489" r="10295" b="11279"/>
        <a:stretch>
          <a:fillRect/>
        </a:stretch>
      </xdr:blipFill>
      <xdr:spPr bwMode="auto">
        <a:xfrm>
          <a:off x="6981825" y="4114800"/>
          <a:ext cx="437197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18</xdr:row>
      <xdr:rowOff>19050</xdr:rowOff>
    </xdr:from>
    <xdr:to>
      <xdr:col>8</xdr:col>
      <xdr:colOff>476250</xdr:colOff>
      <xdr:row>25</xdr:row>
      <xdr:rowOff>0</xdr:rowOff>
    </xdr:to>
    <xdr:pic>
      <xdr:nvPicPr>
        <xdr:cNvPr id="6288509" name="4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075" t="34708" r="9880" b="18439"/>
        <a:stretch>
          <a:fillRect/>
        </a:stretch>
      </xdr:blipFill>
      <xdr:spPr bwMode="auto">
        <a:xfrm>
          <a:off x="1695450" y="5743575"/>
          <a:ext cx="43243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342900</xdr:colOff>
          <xdr:row>1</xdr:row>
          <xdr:rowOff>9525</xdr:rowOff>
        </xdr:from>
        <xdr:to>
          <xdr:col>8</xdr:col>
          <xdr:colOff>0</xdr:colOff>
          <xdr:row>3</xdr:row>
          <xdr:rowOff>28575</xdr:rowOff>
        </xdr:to>
        <xdr:sp macro="" textlink="">
          <xdr:nvSpPr>
            <xdr:cNvPr id="6288385" name="Picture 6" hidden="1">
              <a:extLst>
                <a:ext uri="{63B3BB69-23CF-44E3-9099-C40C66FF867C}">
                  <a14:compatExt spid="_x0000_s628838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0</xdr:colOff>
      <xdr:row>3</xdr:row>
      <xdr:rowOff>19050</xdr:rowOff>
    </xdr:to>
    <xdr:pic>
      <xdr:nvPicPr>
        <xdr:cNvPr id="6528046"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61925"/>
          <a:ext cx="15430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342900</xdr:colOff>
          <xdr:row>1</xdr:row>
          <xdr:rowOff>9525</xdr:rowOff>
        </xdr:from>
        <xdr:to>
          <xdr:col>8</xdr:col>
          <xdr:colOff>0</xdr:colOff>
          <xdr:row>3</xdr:row>
          <xdr:rowOff>28575</xdr:rowOff>
        </xdr:to>
        <xdr:sp macro="" textlink="">
          <xdr:nvSpPr>
            <xdr:cNvPr id="6528001" name="Picture 6" hidden="1">
              <a:extLst>
                <a:ext uri="{63B3BB69-23CF-44E3-9099-C40C66FF867C}">
                  <a14:compatExt spid="_x0000_s652800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19050</xdr:colOff>
      <xdr:row>3</xdr:row>
      <xdr:rowOff>19050</xdr:rowOff>
    </xdr:to>
    <xdr:pic>
      <xdr:nvPicPr>
        <xdr:cNvPr id="5752218"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61925"/>
          <a:ext cx="15430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419100</xdr:colOff>
      <xdr:row>12</xdr:row>
      <xdr:rowOff>57150</xdr:rowOff>
    </xdr:from>
    <xdr:to>
      <xdr:col>14</xdr:col>
      <xdr:colOff>276225</xdr:colOff>
      <xdr:row>17</xdr:row>
      <xdr:rowOff>9525</xdr:rowOff>
    </xdr:to>
    <xdr:pic>
      <xdr:nvPicPr>
        <xdr:cNvPr id="5752219" name="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6056" t="31670" r="25500" b="14258"/>
        <a:stretch>
          <a:fillRect/>
        </a:stretch>
      </xdr:blipFill>
      <xdr:spPr bwMode="auto">
        <a:xfrm>
          <a:off x="6724650" y="2581275"/>
          <a:ext cx="3667125"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17</xdr:row>
      <xdr:rowOff>476250</xdr:rowOff>
    </xdr:from>
    <xdr:to>
      <xdr:col>12</xdr:col>
      <xdr:colOff>400050</xdr:colOff>
      <xdr:row>19</xdr:row>
      <xdr:rowOff>9525</xdr:rowOff>
    </xdr:to>
    <xdr:pic>
      <xdr:nvPicPr>
        <xdr:cNvPr id="5752220"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100" t="33406" r="19473" b="57483"/>
        <a:stretch>
          <a:fillRect/>
        </a:stretch>
      </xdr:blipFill>
      <xdr:spPr bwMode="auto">
        <a:xfrm>
          <a:off x="7829550" y="5076825"/>
          <a:ext cx="11620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19</xdr:row>
      <xdr:rowOff>0</xdr:rowOff>
    </xdr:from>
    <xdr:to>
      <xdr:col>13</xdr:col>
      <xdr:colOff>400050</xdr:colOff>
      <xdr:row>20</xdr:row>
      <xdr:rowOff>76200</xdr:rowOff>
    </xdr:to>
    <xdr:pic>
      <xdr:nvPicPr>
        <xdr:cNvPr id="5752221" name="4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830" t="41866" r="18700" b="47722"/>
        <a:stretch>
          <a:fillRect/>
        </a:stretch>
      </xdr:blipFill>
      <xdr:spPr bwMode="auto">
        <a:xfrm>
          <a:off x="8591550" y="5372100"/>
          <a:ext cx="1162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20</xdr:row>
      <xdr:rowOff>0</xdr:rowOff>
    </xdr:from>
    <xdr:to>
      <xdr:col>13</xdr:col>
      <xdr:colOff>352425</xdr:colOff>
      <xdr:row>21</xdr:row>
      <xdr:rowOff>95250</xdr:rowOff>
    </xdr:to>
    <xdr:pic>
      <xdr:nvPicPr>
        <xdr:cNvPr id="5752222" name="5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830" t="51193" r="19547" b="37907"/>
        <a:stretch>
          <a:fillRect/>
        </a:stretch>
      </xdr:blipFill>
      <xdr:spPr bwMode="auto">
        <a:xfrm>
          <a:off x="8591550" y="5648325"/>
          <a:ext cx="1114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295275</xdr:colOff>
      <xdr:row>20</xdr:row>
      <xdr:rowOff>266700</xdr:rowOff>
    </xdr:from>
    <xdr:to>
      <xdr:col>11</xdr:col>
      <xdr:colOff>733425</xdr:colOff>
      <xdr:row>22</xdr:row>
      <xdr:rowOff>66675</xdr:rowOff>
    </xdr:to>
    <xdr:pic>
      <xdr:nvPicPr>
        <xdr:cNvPr id="5752223" name="6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100" t="60738" r="18745" b="28850"/>
        <a:stretch>
          <a:fillRect/>
        </a:stretch>
      </xdr:blipFill>
      <xdr:spPr bwMode="auto">
        <a:xfrm>
          <a:off x="7362825" y="5915025"/>
          <a:ext cx="12001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22</xdr:row>
      <xdr:rowOff>133350</xdr:rowOff>
    </xdr:from>
    <xdr:to>
      <xdr:col>6</xdr:col>
      <xdr:colOff>619125</xdr:colOff>
      <xdr:row>31</xdr:row>
      <xdr:rowOff>190500</xdr:rowOff>
    </xdr:to>
    <xdr:pic>
      <xdr:nvPicPr>
        <xdr:cNvPr id="5752224" name="7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190" t="19740" r="34053" b="13232"/>
        <a:stretch>
          <a:fillRect/>
        </a:stretch>
      </xdr:blipFill>
      <xdr:spPr bwMode="auto">
        <a:xfrm>
          <a:off x="1228725" y="6334125"/>
          <a:ext cx="3409950" cy="254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35</xdr:row>
      <xdr:rowOff>161925</xdr:rowOff>
    </xdr:from>
    <xdr:to>
      <xdr:col>7</xdr:col>
      <xdr:colOff>676275</xdr:colOff>
      <xdr:row>40</xdr:row>
      <xdr:rowOff>209550</xdr:rowOff>
    </xdr:to>
    <xdr:pic>
      <xdr:nvPicPr>
        <xdr:cNvPr id="5752225" name="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6392" t="24728" r="17055" b="45554"/>
        <a:stretch>
          <a:fillRect/>
        </a:stretch>
      </xdr:blipFill>
      <xdr:spPr bwMode="auto">
        <a:xfrm>
          <a:off x="3400425" y="9505950"/>
          <a:ext cx="20574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41</xdr:row>
      <xdr:rowOff>38100</xdr:rowOff>
    </xdr:from>
    <xdr:to>
      <xdr:col>7</xdr:col>
      <xdr:colOff>638175</xdr:colOff>
      <xdr:row>46</xdr:row>
      <xdr:rowOff>85725</xdr:rowOff>
    </xdr:to>
    <xdr:pic>
      <xdr:nvPicPr>
        <xdr:cNvPr id="5752226" name="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6392" t="53796" r="17117" b="16486"/>
        <a:stretch>
          <a:fillRect/>
        </a:stretch>
      </xdr:blipFill>
      <xdr:spPr bwMode="auto">
        <a:xfrm>
          <a:off x="3362325" y="11087100"/>
          <a:ext cx="20574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35</xdr:row>
      <xdr:rowOff>180975</xdr:rowOff>
    </xdr:from>
    <xdr:to>
      <xdr:col>15</xdr:col>
      <xdr:colOff>533400</xdr:colOff>
      <xdr:row>41</xdr:row>
      <xdr:rowOff>0</xdr:rowOff>
    </xdr:to>
    <xdr:pic>
      <xdr:nvPicPr>
        <xdr:cNvPr id="5752227" name="10 Image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57339" t="24728" r="16948" b="45119"/>
        <a:stretch>
          <a:fillRect/>
        </a:stretch>
      </xdr:blipFill>
      <xdr:spPr bwMode="auto">
        <a:xfrm>
          <a:off x="9353550" y="9525000"/>
          <a:ext cx="20574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742950</xdr:colOff>
      <xdr:row>40</xdr:row>
      <xdr:rowOff>85725</xdr:rowOff>
    </xdr:from>
    <xdr:to>
      <xdr:col>15</xdr:col>
      <xdr:colOff>514350</xdr:colOff>
      <xdr:row>45</xdr:row>
      <xdr:rowOff>133350</xdr:rowOff>
    </xdr:to>
    <xdr:pic>
      <xdr:nvPicPr>
        <xdr:cNvPr id="5752228" name="11 Image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57339" t="52493" r="16994" b="17354"/>
        <a:stretch>
          <a:fillRect/>
        </a:stretch>
      </xdr:blipFill>
      <xdr:spPr bwMode="auto">
        <a:xfrm>
          <a:off x="9334500" y="10906125"/>
          <a:ext cx="20574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53</xdr:row>
      <xdr:rowOff>228600</xdr:rowOff>
    </xdr:from>
    <xdr:to>
      <xdr:col>6</xdr:col>
      <xdr:colOff>314325</xdr:colOff>
      <xdr:row>65</xdr:row>
      <xdr:rowOff>85725</xdr:rowOff>
    </xdr:to>
    <xdr:pic>
      <xdr:nvPicPr>
        <xdr:cNvPr id="5752229" name="12 Image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1858" t="47939" r="43391" b="14317"/>
        <a:stretch>
          <a:fillRect/>
        </a:stretch>
      </xdr:blipFill>
      <xdr:spPr bwMode="auto">
        <a:xfrm>
          <a:off x="209550" y="14201775"/>
          <a:ext cx="4124325"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56</xdr:row>
      <xdr:rowOff>0</xdr:rowOff>
    </xdr:from>
    <xdr:to>
      <xdr:col>8</xdr:col>
      <xdr:colOff>400050</xdr:colOff>
      <xdr:row>57</xdr:row>
      <xdr:rowOff>123825</xdr:rowOff>
    </xdr:to>
    <xdr:pic>
      <xdr:nvPicPr>
        <xdr:cNvPr id="5752230" name="4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830" t="41866" r="18700" b="47722"/>
        <a:stretch>
          <a:fillRect/>
        </a:stretch>
      </xdr:blipFill>
      <xdr:spPr bwMode="auto">
        <a:xfrm>
          <a:off x="4781550" y="14658975"/>
          <a:ext cx="1162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58</xdr:row>
      <xdr:rowOff>0</xdr:rowOff>
    </xdr:from>
    <xdr:to>
      <xdr:col>8</xdr:col>
      <xdr:colOff>438150</xdr:colOff>
      <xdr:row>59</xdr:row>
      <xdr:rowOff>123825</xdr:rowOff>
    </xdr:to>
    <xdr:pic>
      <xdr:nvPicPr>
        <xdr:cNvPr id="5752231" name="6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100" t="60738" r="18745" b="28850"/>
        <a:stretch>
          <a:fillRect/>
        </a:stretch>
      </xdr:blipFill>
      <xdr:spPr bwMode="auto">
        <a:xfrm>
          <a:off x="4781550" y="15116175"/>
          <a:ext cx="12001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60</xdr:row>
      <xdr:rowOff>0</xdr:rowOff>
    </xdr:from>
    <xdr:to>
      <xdr:col>8</xdr:col>
      <xdr:colOff>400050</xdr:colOff>
      <xdr:row>61</xdr:row>
      <xdr:rowOff>76200</xdr:rowOff>
    </xdr:to>
    <xdr:pic>
      <xdr:nvPicPr>
        <xdr:cNvPr id="5752232"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100" t="33406" r="19473" b="57483"/>
        <a:stretch>
          <a:fillRect/>
        </a:stretch>
      </xdr:blipFill>
      <xdr:spPr bwMode="auto">
        <a:xfrm>
          <a:off x="4781550" y="15573375"/>
          <a:ext cx="11620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62</xdr:row>
      <xdr:rowOff>0</xdr:rowOff>
    </xdr:from>
    <xdr:to>
      <xdr:col>8</xdr:col>
      <xdr:colOff>352425</xdr:colOff>
      <xdr:row>63</xdr:row>
      <xdr:rowOff>142875</xdr:rowOff>
    </xdr:to>
    <xdr:pic>
      <xdr:nvPicPr>
        <xdr:cNvPr id="5752233" name="5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830" t="51193" r="19547" b="37907"/>
        <a:stretch>
          <a:fillRect/>
        </a:stretch>
      </xdr:blipFill>
      <xdr:spPr bwMode="auto">
        <a:xfrm>
          <a:off x="4781550" y="16030575"/>
          <a:ext cx="1114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342900</xdr:colOff>
          <xdr:row>1</xdr:row>
          <xdr:rowOff>9525</xdr:rowOff>
        </xdr:from>
        <xdr:to>
          <xdr:col>8</xdr:col>
          <xdr:colOff>0</xdr:colOff>
          <xdr:row>3</xdr:row>
          <xdr:rowOff>28575</xdr:rowOff>
        </xdr:to>
        <xdr:sp macro="" textlink="">
          <xdr:nvSpPr>
            <xdr:cNvPr id="5751809" name="Picture 6" hidden="1">
              <a:extLst>
                <a:ext uri="{63B3BB69-23CF-44E3-9099-C40C66FF867C}">
                  <a14:compatExt spid="_x0000_s575180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104775</xdr:colOff>
      <xdr:row>46</xdr:row>
      <xdr:rowOff>76200</xdr:rowOff>
    </xdr:from>
    <xdr:to>
      <xdr:col>10</xdr:col>
      <xdr:colOff>314325</xdr:colOff>
      <xdr:row>63</xdr:row>
      <xdr:rowOff>57150</xdr:rowOff>
    </xdr:to>
    <xdr:graphicFrame macro="">
      <xdr:nvGraphicFramePr>
        <xdr:cNvPr id="17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26</xdr:row>
      <xdr:rowOff>0</xdr:rowOff>
    </xdr:from>
    <xdr:to>
      <xdr:col>10</xdr:col>
      <xdr:colOff>342900</xdr:colOff>
      <xdr:row>46</xdr:row>
      <xdr:rowOff>0</xdr:rowOff>
    </xdr:to>
    <xdr:graphicFrame macro="">
      <xdr:nvGraphicFramePr>
        <xdr:cNvPr id="178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3</xdr:col>
      <xdr:colOff>19050</xdr:colOff>
      <xdr:row>3</xdr:row>
      <xdr:rowOff>19050</xdr:rowOff>
    </xdr:to>
    <xdr:pic>
      <xdr:nvPicPr>
        <xdr:cNvPr id="1790" name="Picture 9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 y="161925"/>
          <a:ext cx="1476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8</xdr:col>
          <xdr:colOff>0</xdr:colOff>
          <xdr:row>1</xdr:row>
          <xdr:rowOff>9525</xdr:rowOff>
        </xdr:from>
        <xdr:to>
          <xdr:col>10</xdr:col>
          <xdr:colOff>419100</xdr:colOff>
          <xdr:row>2</xdr:row>
          <xdr:rowOff>142875</xdr:rowOff>
        </xdr:to>
        <xdr:sp macro="" textlink="">
          <xdr:nvSpPr>
            <xdr:cNvPr id="1028" name="Picture 6"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571500</xdr:colOff>
      <xdr:row>27</xdr:row>
      <xdr:rowOff>114300</xdr:rowOff>
    </xdr:from>
    <xdr:to>
      <xdr:col>7</xdr:col>
      <xdr:colOff>38100</xdr:colOff>
      <xdr:row>44</xdr:row>
      <xdr:rowOff>76200</xdr:rowOff>
    </xdr:to>
    <xdr:graphicFrame macro="">
      <xdr:nvGraphicFramePr>
        <xdr:cNvPr id="65919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26</xdr:row>
      <xdr:rowOff>85725</xdr:rowOff>
    </xdr:from>
    <xdr:to>
      <xdr:col>7</xdr:col>
      <xdr:colOff>152400</xdr:colOff>
      <xdr:row>45</xdr:row>
      <xdr:rowOff>0</xdr:rowOff>
    </xdr:to>
    <xdr:graphicFrame macro="">
      <xdr:nvGraphicFramePr>
        <xdr:cNvPr id="6591919"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2</xdr:col>
      <xdr:colOff>714375</xdr:colOff>
      <xdr:row>3</xdr:row>
      <xdr:rowOff>19050</xdr:rowOff>
    </xdr:to>
    <xdr:pic>
      <xdr:nvPicPr>
        <xdr:cNvPr id="6591920" name="Picture 9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161925"/>
          <a:ext cx="1476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571500</xdr:colOff>
      <xdr:row>27</xdr:row>
      <xdr:rowOff>114300</xdr:rowOff>
    </xdr:from>
    <xdr:to>
      <xdr:col>15</xdr:col>
      <xdr:colOff>38100</xdr:colOff>
      <xdr:row>44</xdr:row>
      <xdr:rowOff>76200</xdr:rowOff>
    </xdr:to>
    <xdr:graphicFrame macro="">
      <xdr:nvGraphicFramePr>
        <xdr:cNvPr id="65919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457200</xdr:colOff>
      <xdr:row>26</xdr:row>
      <xdr:rowOff>85725</xdr:rowOff>
    </xdr:from>
    <xdr:to>
      <xdr:col>15</xdr:col>
      <xdr:colOff>152400</xdr:colOff>
      <xdr:row>45</xdr:row>
      <xdr:rowOff>0</xdr:rowOff>
    </xdr:to>
    <xdr:graphicFrame macro="">
      <xdr:nvGraphicFramePr>
        <xdr:cNvPr id="6591922"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571500</xdr:colOff>
      <xdr:row>27</xdr:row>
      <xdr:rowOff>114300</xdr:rowOff>
    </xdr:from>
    <xdr:to>
      <xdr:col>23</xdr:col>
      <xdr:colOff>38100</xdr:colOff>
      <xdr:row>44</xdr:row>
      <xdr:rowOff>76200</xdr:rowOff>
    </xdr:to>
    <xdr:graphicFrame macro="">
      <xdr:nvGraphicFramePr>
        <xdr:cNvPr id="6591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457200</xdr:colOff>
      <xdr:row>26</xdr:row>
      <xdr:rowOff>85725</xdr:rowOff>
    </xdr:from>
    <xdr:to>
      <xdr:col>23</xdr:col>
      <xdr:colOff>152400</xdr:colOff>
      <xdr:row>45</xdr:row>
      <xdr:rowOff>0</xdr:rowOff>
    </xdr:to>
    <xdr:graphicFrame macro="">
      <xdr:nvGraphicFramePr>
        <xdr:cNvPr id="659192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571500</xdr:colOff>
      <xdr:row>27</xdr:row>
      <xdr:rowOff>114300</xdr:rowOff>
    </xdr:from>
    <xdr:to>
      <xdr:col>31</xdr:col>
      <xdr:colOff>38100</xdr:colOff>
      <xdr:row>44</xdr:row>
      <xdr:rowOff>76200</xdr:rowOff>
    </xdr:to>
    <xdr:graphicFrame macro="">
      <xdr:nvGraphicFramePr>
        <xdr:cNvPr id="65919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457200</xdr:colOff>
      <xdr:row>26</xdr:row>
      <xdr:rowOff>85725</xdr:rowOff>
    </xdr:from>
    <xdr:to>
      <xdr:col>31</xdr:col>
      <xdr:colOff>152400</xdr:colOff>
      <xdr:row>45</xdr:row>
      <xdr:rowOff>0</xdr:rowOff>
    </xdr:to>
    <xdr:graphicFrame macro="">
      <xdr:nvGraphicFramePr>
        <xdr:cNvPr id="6591926"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152400</xdr:colOff>
      <xdr:row>0</xdr:row>
      <xdr:rowOff>85725</xdr:rowOff>
    </xdr:from>
    <xdr:to>
      <xdr:col>16</xdr:col>
      <xdr:colOff>104775</xdr:colOff>
      <xdr:row>3</xdr:row>
      <xdr:rowOff>28575</xdr:rowOff>
    </xdr:to>
    <xdr:sp macro="" textlink="">
      <xdr:nvSpPr>
        <xdr:cNvPr id="2" name="1 Flecha izquierda">
          <a:hlinkClick xmlns:r="http://schemas.openxmlformats.org/officeDocument/2006/relationships" r:id="rId10"/>
        </xdr:cNvPr>
        <xdr:cNvSpPr/>
      </xdr:nvSpPr>
      <xdr:spPr bwMode="auto">
        <a:xfrm>
          <a:off x="10791825" y="85725"/>
          <a:ext cx="714375" cy="428625"/>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ca-ES" sz="1100"/>
            <a:t>tornar</a:t>
          </a:r>
        </a:p>
      </xdr:txBody>
    </xdr:sp>
    <xdr:clientData/>
  </xdr:twoCellAnchor>
  <mc:AlternateContent xmlns:mc="http://schemas.openxmlformats.org/markup-compatibility/2006">
    <mc:Choice xmlns:a14="http://schemas.microsoft.com/office/drawing/2010/main" Requires="a14">
      <xdr:twoCellAnchor>
        <xdr:from>
          <xdr:col>5</xdr:col>
          <xdr:colOff>609600</xdr:colOff>
          <xdr:row>1</xdr:row>
          <xdr:rowOff>9525</xdr:rowOff>
        </xdr:from>
        <xdr:to>
          <xdr:col>7</xdr:col>
          <xdr:colOff>723900</xdr:colOff>
          <xdr:row>3</xdr:row>
          <xdr:rowOff>28575</xdr:rowOff>
        </xdr:to>
        <xdr:sp macro="" textlink="">
          <xdr:nvSpPr>
            <xdr:cNvPr id="2051" name="Picture 4"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28575</xdr:colOff>
      <xdr:row>11</xdr:row>
      <xdr:rowOff>47625</xdr:rowOff>
    </xdr:from>
    <xdr:to>
      <xdr:col>4</xdr:col>
      <xdr:colOff>685800</xdr:colOff>
      <xdr:row>19</xdr:row>
      <xdr:rowOff>133350</xdr:rowOff>
    </xdr:to>
    <xdr:graphicFrame macro="">
      <xdr:nvGraphicFramePr>
        <xdr:cNvPr id="833239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2</xdr:col>
      <xdr:colOff>714375</xdr:colOff>
      <xdr:row>3</xdr:row>
      <xdr:rowOff>9525</xdr:rowOff>
    </xdr:to>
    <xdr:pic>
      <xdr:nvPicPr>
        <xdr:cNvPr id="8332395" name="Picture 9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61925"/>
          <a:ext cx="1476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95250</xdr:colOff>
      <xdr:row>11</xdr:row>
      <xdr:rowOff>66675</xdr:rowOff>
    </xdr:from>
    <xdr:to>
      <xdr:col>13</xdr:col>
      <xdr:colOff>542925</xdr:colOff>
      <xdr:row>19</xdr:row>
      <xdr:rowOff>95250</xdr:rowOff>
    </xdr:to>
    <xdr:graphicFrame macro="">
      <xdr:nvGraphicFramePr>
        <xdr:cNvPr id="83323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33239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33239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83323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3324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833240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xdr:from>
          <xdr:col>6</xdr:col>
          <xdr:colOff>609600</xdr:colOff>
          <xdr:row>1</xdr:row>
          <xdr:rowOff>19050</xdr:rowOff>
        </xdr:from>
        <xdr:to>
          <xdr:col>8</xdr:col>
          <xdr:colOff>723900</xdr:colOff>
          <xdr:row>2</xdr:row>
          <xdr:rowOff>152400</xdr:rowOff>
        </xdr:to>
        <xdr:sp macro="" textlink="">
          <xdr:nvSpPr>
            <xdr:cNvPr id="3074" name="Picture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19050</xdr:colOff>
      <xdr:row>11</xdr:row>
      <xdr:rowOff>0</xdr:rowOff>
    </xdr:from>
    <xdr:to>
      <xdr:col>4</xdr:col>
      <xdr:colOff>742950</xdr:colOff>
      <xdr:row>19</xdr:row>
      <xdr:rowOff>142875</xdr:rowOff>
    </xdr:to>
    <xdr:graphicFrame macro="">
      <xdr:nvGraphicFramePr>
        <xdr:cNvPr id="4976"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0</xdr:row>
      <xdr:rowOff>161925</xdr:rowOff>
    </xdr:from>
    <xdr:to>
      <xdr:col>2</xdr:col>
      <xdr:colOff>733425</xdr:colOff>
      <xdr:row>3</xdr:row>
      <xdr:rowOff>0</xdr:rowOff>
    </xdr:to>
    <xdr:pic>
      <xdr:nvPicPr>
        <xdr:cNvPr id="4977" name="Picture 9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61925"/>
          <a:ext cx="14763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114300</xdr:colOff>
      <xdr:row>11</xdr:row>
      <xdr:rowOff>85725</xdr:rowOff>
    </xdr:from>
    <xdr:to>
      <xdr:col>13</xdr:col>
      <xdr:colOff>561975</xdr:colOff>
      <xdr:row>19</xdr:row>
      <xdr:rowOff>104775</xdr:rowOff>
    </xdr:to>
    <xdr:graphicFrame macro="">
      <xdr:nvGraphicFramePr>
        <xdr:cNvPr id="497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49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49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49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6</xdr:col>
          <xdr:colOff>609600</xdr:colOff>
          <xdr:row>1</xdr:row>
          <xdr:rowOff>19050</xdr:rowOff>
        </xdr:from>
        <xdr:to>
          <xdr:col>8</xdr:col>
          <xdr:colOff>723900</xdr:colOff>
          <xdr:row>2</xdr:row>
          <xdr:rowOff>152400</xdr:rowOff>
        </xdr:to>
        <xdr:sp macro="" textlink="">
          <xdr:nvSpPr>
            <xdr:cNvPr id="4098" name="Picture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190500</xdr:colOff>
      <xdr:row>11</xdr:row>
      <xdr:rowOff>47625</xdr:rowOff>
    </xdr:from>
    <xdr:to>
      <xdr:col>5</xdr:col>
      <xdr:colOff>0</xdr:colOff>
      <xdr:row>20</xdr:row>
      <xdr:rowOff>76200</xdr:rowOff>
    </xdr:to>
    <xdr:graphicFrame macro="">
      <xdr:nvGraphicFramePr>
        <xdr:cNvPr id="668009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2</xdr:col>
      <xdr:colOff>714375</xdr:colOff>
      <xdr:row>3</xdr:row>
      <xdr:rowOff>9525</xdr:rowOff>
    </xdr:to>
    <xdr:pic>
      <xdr:nvPicPr>
        <xdr:cNvPr id="6680091" name="Picture 9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61925"/>
          <a:ext cx="1476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161925</xdr:colOff>
      <xdr:row>11</xdr:row>
      <xdr:rowOff>47625</xdr:rowOff>
    </xdr:from>
    <xdr:to>
      <xdr:col>13</xdr:col>
      <xdr:colOff>609600</xdr:colOff>
      <xdr:row>19</xdr:row>
      <xdr:rowOff>66675</xdr:rowOff>
    </xdr:to>
    <xdr:graphicFrame macro="">
      <xdr:nvGraphicFramePr>
        <xdr:cNvPr id="66800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668009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66800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66800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66800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668009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668009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66800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95250</xdr:colOff>
      <xdr:row>11</xdr:row>
      <xdr:rowOff>66675</xdr:rowOff>
    </xdr:from>
    <xdr:to>
      <xdr:col>22</xdr:col>
      <xdr:colOff>542925</xdr:colOff>
      <xdr:row>19</xdr:row>
      <xdr:rowOff>95250</xdr:rowOff>
    </xdr:to>
    <xdr:graphicFrame macro="">
      <xdr:nvGraphicFramePr>
        <xdr:cNvPr id="66801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668010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95250</xdr:colOff>
      <xdr:row>11</xdr:row>
      <xdr:rowOff>66675</xdr:rowOff>
    </xdr:from>
    <xdr:to>
      <xdr:col>31</xdr:col>
      <xdr:colOff>542925</xdr:colOff>
      <xdr:row>19</xdr:row>
      <xdr:rowOff>95250</xdr:rowOff>
    </xdr:to>
    <xdr:graphicFrame macro="">
      <xdr:nvGraphicFramePr>
        <xdr:cNvPr id="668010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xdr:from>
          <xdr:col>6</xdr:col>
          <xdr:colOff>609600</xdr:colOff>
          <xdr:row>1</xdr:row>
          <xdr:rowOff>19050</xdr:rowOff>
        </xdr:from>
        <xdr:to>
          <xdr:col>8</xdr:col>
          <xdr:colOff>723900</xdr:colOff>
          <xdr:row>2</xdr:row>
          <xdr:rowOff>152400</xdr:rowOff>
        </xdr:to>
        <xdr:sp macro="" textlink="">
          <xdr:nvSpPr>
            <xdr:cNvPr id="5122" name="Picture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image" Target="../media/image12.emf"/><Relationship Id="rId4" Type="http://schemas.openxmlformats.org/officeDocument/2006/relationships/oleObject" Target="../embeddings/Microsoft_Word_97_-_2003_Document8.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image" Target="../media/image11.emf"/><Relationship Id="rId4" Type="http://schemas.openxmlformats.org/officeDocument/2006/relationships/oleObject" Target="../embeddings/Microsoft_Word_97_-_2003_Document9.doc"/></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11.emf"/><Relationship Id="rId4" Type="http://schemas.openxmlformats.org/officeDocument/2006/relationships/oleObject" Target="../embeddings/Microsoft_Word_97_-_2003_Document10.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image" Target="../media/image11.emf"/><Relationship Id="rId4" Type="http://schemas.openxmlformats.org/officeDocument/2006/relationships/oleObject" Target="../embeddings/Microsoft_Word_97_-_2003_Document11.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1.emf"/><Relationship Id="rId4" Type="http://schemas.openxmlformats.org/officeDocument/2006/relationships/oleObject" Target="../embeddings/Microsoft_Word_97_-_2003_Document12.doc"/></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omments" Target="../comments3.xml"/><Relationship Id="rId5" Type="http://schemas.openxmlformats.org/officeDocument/2006/relationships/image" Target="../media/image1.emf"/><Relationship Id="rId4" Type="http://schemas.openxmlformats.org/officeDocument/2006/relationships/oleObject" Target="../embeddings/Microsoft_Word_97_-_2003_Document13.doc"/></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_-_2003_Document2.doc"/></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Microsoft_Word_97_-_2003_Document3.doc"/></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Microsoft_Word_97_-_2003_Document4.doc"/></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image" Target="../media/image11.emf"/><Relationship Id="rId4" Type="http://schemas.openxmlformats.org/officeDocument/2006/relationships/oleObject" Target="../embeddings/Microsoft_Word_97_-_2003_Document5.doc"/></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Microsoft_Word_97_-_2003_Document6.doc"/></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2.emf"/><Relationship Id="rId4" Type="http://schemas.openxmlformats.org/officeDocument/2006/relationships/oleObject" Target="../embeddings/Microsoft_Word_97_-_2003_Document7.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N18"/>
  <sheetViews>
    <sheetView zoomScaleNormal="100" workbookViewId="0"/>
  </sheetViews>
  <sheetFormatPr baseColWidth="10" defaultRowHeight="12.75" x14ac:dyDescent="0.2"/>
  <cols>
    <col min="1" max="1" width="3.140625" customWidth="1"/>
  </cols>
  <sheetData>
    <row r="6" spans="2:14" ht="26.25" x14ac:dyDescent="0.4">
      <c r="B6" s="93" t="s">
        <v>333</v>
      </c>
      <c r="C6" s="92"/>
      <c r="D6" s="92"/>
      <c r="E6" s="92"/>
      <c r="F6" s="92"/>
      <c r="G6" s="92"/>
    </row>
    <row r="9" spans="2:14" ht="50.1" customHeight="1" x14ac:dyDescent="0.2">
      <c r="B9" s="181" t="s">
        <v>334</v>
      </c>
      <c r="C9" s="181"/>
      <c r="D9" s="181"/>
      <c r="E9" s="181"/>
      <c r="F9" s="181"/>
      <c r="G9" s="181"/>
      <c r="H9" s="181"/>
      <c r="I9" s="181"/>
      <c r="J9" s="181"/>
      <c r="K9" s="181"/>
      <c r="L9" s="181"/>
      <c r="M9" s="181"/>
      <c r="N9" s="181"/>
    </row>
    <row r="10" spans="2:14" ht="50.1" customHeight="1" x14ac:dyDescent="0.2">
      <c r="B10" s="181" t="s">
        <v>344</v>
      </c>
      <c r="C10" s="181"/>
      <c r="D10" s="181"/>
      <c r="E10" s="181"/>
      <c r="F10" s="181"/>
      <c r="G10" s="181"/>
      <c r="H10" s="181"/>
      <c r="I10" s="181"/>
      <c r="J10" s="181"/>
      <c r="K10" s="181"/>
      <c r="L10" s="181"/>
      <c r="M10" s="181"/>
      <c r="N10" s="181"/>
    </row>
    <row r="11" spans="2:14" ht="50.1" customHeight="1" x14ac:dyDescent="0.2">
      <c r="B11" s="181" t="s">
        <v>340</v>
      </c>
      <c r="C11" s="181"/>
      <c r="D11" s="181"/>
      <c r="E11" s="181"/>
      <c r="F11" s="181"/>
      <c r="G11" s="181"/>
      <c r="H11" s="181"/>
      <c r="I11" s="181"/>
      <c r="J11" s="181"/>
      <c r="K11" s="181"/>
      <c r="L11" s="181"/>
      <c r="M11" s="181"/>
      <c r="N11" s="181"/>
    </row>
    <row r="12" spans="2:14" ht="50.1" customHeight="1" x14ac:dyDescent="0.2">
      <c r="B12" s="181" t="s">
        <v>341</v>
      </c>
      <c r="C12" s="181"/>
      <c r="D12" s="181"/>
      <c r="E12" s="181"/>
      <c r="F12" s="181"/>
      <c r="G12" s="181"/>
      <c r="H12" s="181"/>
      <c r="I12" s="181"/>
      <c r="J12" s="181"/>
      <c r="K12" s="181"/>
      <c r="L12" s="181"/>
      <c r="M12" s="181"/>
      <c r="N12" s="181"/>
    </row>
    <row r="13" spans="2:14" ht="50.1" customHeight="1" x14ac:dyDescent="0.2">
      <c r="B13" s="181" t="s">
        <v>342</v>
      </c>
      <c r="C13" s="181"/>
      <c r="D13" s="181"/>
      <c r="E13" s="181"/>
      <c r="F13" s="181"/>
      <c r="G13" s="181"/>
      <c r="H13" s="181"/>
      <c r="I13" s="181"/>
      <c r="J13" s="181"/>
      <c r="K13" s="181"/>
      <c r="L13" s="181"/>
      <c r="M13" s="181"/>
      <c r="N13" s="181"/>
    </row>
    <row r="14" spans="2:14" ht="18" customHeight="1" x14ac:dyDescent="0.2">
      <c r="B14" s="91"/>
      <c r="C14" s="91"/>
    </row>
    <row r="15" spans="2:14" ht="18" customHeight="1" x14ac:dyDescent="0.2">
      <c r="B15" s="91"/>
      <c r="C15" s="91"/>
    </row>
    <row r="16" spans="2:14" ht="18" customHeight="1" x14ac:dyDescent="0.2">
      <c r="B16" s="91"/>
    </row>
    <row r="17" spans="2:2" ht="18" customHeight="1" x14ac:dyDescent="0.2">
      <c r="B17" s="91"/>
    </row>
    <row r="18" spans="2:2" ht="18" customHeight="1" x14ac:dyDescent="0.2">
      <c r="B18" s="91"/>
    </row>
  </sheetData>
  <mergeCells count="5">
    <mergeCell ref="B10:N10"/>
    <mergeCell ref="B11:N11"/>
    <mergeCell ref="B12:N12"/>
    <mergeCell ref="B13:N13"/>
    <mergeCell ref="B9:N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icrosoft Word-Dokument" shapeId="5215233" r:id="rId4">
          <objectPr defaultSize="0" r:id="rId5">
            <anchor moveWithCells="1" sizeWithCells="1">
              <from>
                <xdr:col>5</xdr:col>
                <xdr:colOff>342900</xdr:colOff>
                <xdr:row>1</xdr:row>
                <xdr:rowOff>9525</xdr:rowOff>
              </from>
              <to>
                <xdr:col>8</xdr:col>
                <xdr:colOff>0</xdr:colOff>
                <xdr:row>3</xdr:row>
                <xdr:rowOff>28575</xdr:rowOff>
              </to>
            </anchor>
          </objectPr>
        </oleObject>
      </mc:Choice>
      <mc:Fallback>
        <oleObject progId="Microsoft Word-Dokument" shapeId="5215233"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163"/>
  <sheetViews>
    <sheetView zoomScale="115" workbookViewId="0">
      <selection activeCell="P53" sqref="P53:P54"/>
    </sheetView>
  </sheetViews>
  <sheetFormatPr baseColWidth="10" defaultColWidth="11.42578125" defaultRowHeight="12.75" x14ac:dyDescent="0.2"/>
  <cols>
    <col min="1" max="1" width="3" customWidth="1"/>
    <col min="10" max="10" width="7.140625" customWidth="1"/>
    <col min="19" max="19" width="6.85546875" customWidth="1"/>
    <col min="28" max="28" width="6.5703125" customWidth="1"/>
  </cols>
  <sheetData>
    <row r="2" spans="2:36" x14ac:dyDescent="0.2">
      <c r="B2" s="12">
        <v>0</v>
      </c>
      <c r="C2" s="12">
        <v>65</v>
      </c>
      <c r="D2" s="12">
        <v>66</v>
      </c>
      <c r="E2" s="12">
        <v>85</v>
      </c>
      <c r="F2" s="12">
        <v>86</v>
      </c>
      <c r="G2" s="12">
        <v>115</v>
      </c>
    </row>
    <row r="5" spans="2:36" x14ac:dyDescent="0.2">
      <c r="B5" s="13" t="s">
        <v>145</v>
      </c>
      <c r="I5" s="3"/>
      <c r="K5" s="13" t="s">
        <v>146</v>
      </c>
      <c r="R5" s="3"/>
      <c r="T5" s="13" t="s">
        <v>171</v>
      </c>
      <c r="AA5" s="3"/>
      <c r="AC5" s="13" t="s">
        <v>214</v>
      </c>
      <c r="AJ5" s="3"/>
    </row>
    <row r="6" spans="2:36" ht="13.5" thickBot="1" x14ac:dyDescent="0.25">
      <c r="I6" s="3"/>
      <c r="R6" s="3"/>
      <c r="AA6" s="3"/>
      <c r="AJ6" s="3"/>
    </row>
    <row r="7" spans="2:36" ht="13.5" thickBot="1" x14ac:dyDescent="0.25">
      <c r="B7" s="393" t="s">
        <v>29</v>
      </c>
      <c r="C7" s="393"/>
      <c r="D7" s="394" t="s">
        <v>4</v>
      </c>
      <c r="E7" s="394"/>
      <c r="F7" s="394"/>
      <c r="G7" s="394"/>
      <c r="H7" s="395" t="s">
        <v>9</v>
      </c>
      <c r="I7" s="396">
        <f>Històric_PE!B16</f>
        <v>30</v>
      </c>
      <c r="K7" s="393" t="s">
        <v>29</v>
      </c>
      <c r="L7" s="393"/>
      <c r="M7" s="394" t="s">
        <v>4</v>
      </c>
      <c r="N7" s="394"/>
      <c r="O7" s="394"/>
      <c r="P7" s="394"/>
      <c r="Q7" s="395" t="s">
        <v>9</v>
      </c>
      <c r="R7" s="396">
        <f>Històric_PE!B16</f>
        <v>30</v>
      </c>
      <c r="T7" s="393" t="s">
        <v>29</v>
      </c>
      <c r="U7" s="393"/>
      <c r="V7" s="394" t="s">
        <v>4</v>
      </c>
      <c r="W7" s="394"/>
      <c r="X7" s="394"/>
      <c r="Y7" s="394"/>
      <c r="Z7" s="395" t="s">
        <v>9</v>
      </c>
      <c r="AA7" s="396">
        <f>Històric_PE!B16</f>
        <v>30</v>
      </c>
      <c r="AC7" s="393" t="s">
        <v>29</v>
      </c>
      <c r="AD7" s="393"/>
      <c r="AE7" s="394" t="s">
        <v>4</v>
      </c>
      <c r="AF7" s="394"/>
      <c r="AG7" s="394"/>
      <c r="AH7" s="394"/>
      <c r="AI7" s="395" t="s">
        <v>9</v>
      </c>
      <c r="AJ7" s="396">
        <f>Històric_PE!B16</f>
        <v>30</v>
      </c>
    </row>
    <row r="8" spans="2:36" ht="13.5" thickBot="1" x14ac:dyDescent="0.25">
      <c r="B8" s="393"/>
      <c r="C8" s="393"/>
      <c r="D8" s="394"/>
      <c r="E8" s="394"/>
      <c r="F8" s="394"/>
      <c r="G8" s="394"/>
      <c r="H8" s="395"/>
      <c r="I8" s="396"/>
      <c r="K8" s="393"/>
      <c r="L8" s="393"/>
      <c r="M8" s="394"/>
      <c r="N8" s="394"/>
      <c r="O8" s="394"/>
      <c r="P8" s="394"/>
      <c r="Q8" s="395"/>
      <c r="R8" s="396"/>
      <c r="T8" s="393"/>
      <c r="U8" s="393"/>
      <c r="V8" s="394"/>
      <c r="W8" s="394"/>
      <c r="X8" s="394"/>
      <c r="Y8" s="394"/>
      <c r="Z8" s="395"/>
      <c r="AA8" s="396"/>
      <c r="AC8" s="393"/>
      <c r="AD8" s="393"/>
      <c r="AE8" s="394"/>
      <c r="AF8" s="394"/>
      <c r="AG8" s="394"/>
      <c r="AH8" s="394"/>
      <c r="AI8" s="395"/>
      <c r="AJ8" s="396"/>
    </row>
    <row r="9" spans="2:36" ht="13.5" thickBot="1" x14ac:dyDescent="0.25">
      <c r="B9" s="397" t="s">
        <v>10</v>
      </c>
      <c r="C9" s="397"/>
      <c r="D9" s="397"/>
      <c r="E9" s="399"/>
      <c r="F9" s="399"/>
      <c r="G9" s="399"/>
      <c r="H9" s="399"/>
      <c r="I9" s="399"/>
      <c r="K9" s="397" t="s">
        <v>10</v>
      </c>
      <c r="L9" s="397"/>
      <c r="M9" s="397"/>
      <c r="N9" s="398"/>
      <c r="O9" s="399"/>
      <c r="P9" s="399"/>
      <c r="Q9" s="399"/>
      <c r="R9" s="399"/>
      <c r="T9" s="397" t="s">
        <v>10</v>
      </c>
      <c r="U9" s="397"/>
      <c r="V9" s="397"/>
      <c r="W9" s="398"/>
      <c r="X9" s="399"/>
      <c r="Y9" s="399"/>
      <c r="Z9" s="399"/>
      <c r="AA9" s="399"/>
      <c r="AC9" s="397" t="s">
        <v>10</v>
      </c>
      <c r="AD9" s="397"/>
      <c r="AE9" s="397"/>
      <c r="AF9" s="398"/>
      <c r="AG9" s="399"/>
      <c r="AH9" s="399"/>
      <c r="AI9" s="399"/>
      <c r="AJ9" s="399"/>
    </row>
    <row r="10" spans="2:36" ht="13.5" thickBot="1" x14ac:dyDescent="0.25">
      <c r="I10" s="3"/>
      <c r="R10" s="3"/>
      <c r="AA10" s="3"/>
      <c r="AJ10" s="3"/>
    </row>
    <row r="11" spans="2:36" ht="13.5" thickBot="1" x14ac:dyDescent="0.25">
      <c r="B11" s="389" t="s">
        <v>30</v>
      </c>
      <c r="C11" s="389"/>
      <c r="D11" s="389"/>
      <c r="E11" s="389"/>
      <c r="F11" s="389"/>
      <c r="G11" s="389"/>
      <c r="H11" s="389"/>
      <c r="I11" s="14">
        <f>AVERAGE((IF(I27="",,I27)),(IF(I53="",,I53)),(IF(I79="",,I79)),(IF(I105="",,I105)),(IF(I131="",,I131)))</f>
        <v>66.666666666666671</v>
      </c>
      <c r="K11" s="389" t="s">
        <v>30</v>
      </c>
      <c r="L11" s="389"/>
      <c r="M11" s="389"/>
      <c r="N11" s="389"/>
      <c r="O11" s="389"/>
      <c r="P11" s="389"/>
      <c r="Q11" s="389"/>
      <c r="R11" s="14">
        <f>AVERAGE((IF(R27="",,R27)),(IF(R53="",,R53)),(IF(R79="",,R79)),(IF(R105="",,R105)),(IF(R131="",,R131)))</f>
        <v>100</v>
      </c>
      <c r="T11" s="389" t="s">
        <v>30</v>
      </c>
      <c r="U11" s="389"/>
      <c r="V11" s="389"/>
      <c r="W11" s="389"/>
      <c r="X11" s="389"/>
      <c r="Y11" s="389"/>
      <c r="Z11" s="389"/>
      <c r="AA11" s="14" t="e">
        <f>AVERAGE((IF(AA27="",,AA27)),(IF(AA53="",,AA53)),(IF(AA79="",,AA79)),(IF(AA105="",,AA105)),(IF(AA131="",,AA131)))</f>
        <v>#DIV/0!</v>
      </c>
      <c r="AC11" s="389" t="s">
        <v>30</v>
      </c>
      <c r="AD11" s="389"/>
      <c r="AE11" s="389"/>
      <c r="AF11" s="389"/>
      <c r="AG11" s="389"/>
      <c r="AH11" s="389"/>
      <c r="AI11" s="389"/>
      <c r="AJ11" s="14" t="e">
        <f>AVERAGE((IF(AJ27="",,AJ27)),(IF(AJ53="",,AJ53)),(IF(AJ79="",,AJ79)),(IF(AJ105="",,AJ105)),(IF(AJ131="",,AJ131)))</f>
        <v>#DIV/0!</v>
      </c>
    </row>
    <row r="12" spans="2:36" x14ac:dyDescent="0.2">
      <c r="B12" s="15"/>
      <c r="C12" s="16"/>
      <c r="D12" s="16"/>
      <c r="E12" s="17"/>
      <c r="F12" s="390" t="s">
        <v>12</v>
      </c>
      <c r="G12" s="390"/>
      <c r="H12" s="390"/>
      <c r="I12" s="390"/>
      <c r="K12" s="15"/>
      <c r="L12" s="16"/>
      <c r="M12" s="16"/>
      <c r="N12" s="17"/>
      <c r="O12" s="390" t="s">
        <v>12</v>
      </c>
      <c r="P12" s="390"/>
      <c r="Q12" s="390"/>
      <c r="R12" s="390"/>
      <c r="T12" s="15"/>
      <c r="U12" s="16"/>
      <c r="V12" s="16"/>
      <c r="W12" s="17"/>
      <c r="X12" s="390" t="s">
        <v>12</v>
      </c>
      <c r="Y12" s="390"/>
      <c r="Z12" s="390"/>
      <c r="AA12" s="390"/>
      <c r="AC12" s="15"/>
      <c r="AD12" s="16"/>
      <c r="AE12" s="16"/>
      <c r="AF12" s="17"/>
      <c r="AG12" s="390" t="s">
        <v>12</v>
      </c>
      <c r="AH12" s="390"/>
      <c r="AI12" s="390"/>
      <c r="AJ12" s="390"/>
    </row>
    <row r="13" spans="2:36" ht="13.5" thickBot="1" x14ac:dyDescent="0.25">
      <c r="B13" s="18"/>
      <c r="C13" s="3"/>
      <c r="D13" s="3"/>
      <c r="E13" s="19"/>
      <c r="F13" s="391"/>
      <c r="G13" s="391"/>
      <c r="H13" s="391"/>
      <c r="I13" s="391"/>
      <c r="K13" s="18"/>
      <c r="L13" s="3"/>
      <c r="M13" s="3"/>
      <c r="N13" s="19"/>
      <c r="O13" s="391"/>
      <c r="P13" s="391"/>
      <c r="Q13" s="391"/>
      <c r="R13" s="391"/>
      <c r="T13" s="18"/>
      <c r="U13" s="3"/>
      <c r="V13" s="3"/>
      <c r="W13" s="19"/>
      <c r="X13" s="391"/>
      <c r="Y13" s="391"/>
      <c r="Z13" s="391"/>
      <c r="AA13" s="391"/>
      <c r="AC13" s="18"/>
      <c r="AD13" s="3"/>
      <c r="AE13" s="3"/>
      <c r="AF13" s="19"/>
      <c r="AG13" s="391"/>
      <c r="AH13" s="391"/>
      <c r="AI13" s="391"/>
      <c r="AJ13" s="391"/>
    </row>
    <row r="14" spans="2:36" ht="13.5" thickBot="1" x14ac:dyDescent="0.25">
      <c r="B14" s="18"/>
      <c r="C14" s="3"/>
      <c r="D14" s="3"/>
      <c r="E14" s="19"/>
      <c r="F14" s="391"/>
      <c r="G14" s="391"/>
      <c r="H14" s="391"/>
      <c r="I14" s="391"/>
      <c r="K14" s="18"/>
      <c r="L14" s="3"/>
      <c r="M14" s="3"/>
      <c r="N14" s="19"/>
      <c r="O14" s="391"/>
      <c r="P14" s="391"/>
      <c r="Q14" s="391"/>
      <c r="R14" s="391"/>
      <c r="T14" s="18"/>
      <c r="U14" s="3"/>
      <c r="V14" s="3"/>
      <c r="W14" s="19"/>
      <c r="X14" s="391"/>
      <c r="Y14" s="391"/>
      <c r="Z14" s="391"/>
      <c r="AA14" s="391"/>
      <c r="AC14" s="18"/>
      <c r="AD14" s="3"/>
      <c r="AE14" s="3"/>
      <c r="AF14" s="19"/>
      <c r="AG14" s="391"/>
      <c r="AH14" s="391"/>
      <c r="AI14" s="391"/>
      <c r="AJ14" s="391"/>
    </row>
    <row r="15" spans="2:36" ht="13.5" thickBot="1" x14ac:dyDescent="0.25">
      <c r="B15" s="18"/>
      <c r="C15" s="3"/>
      <c r="D15" s="3"/>
      <c r="E15" s="19"/>
      <c r="F15" s="391"/>
      <c r="G15" s="391"/>
      <c r="H15" s="391"/>
      <c r="I15" s="391"/>
      <c r="K15" s="18"/>
      <c r="L15" s="3"/>
      <c r="M15" s="3"/>
      <c r="N15" s="19"/>
      <c r="O15" s="391"/>
      <c r="P15" s="391"/>
      <c r="Q15" s="391"/>
      <c r="R15" s="391"/>
      <c r="T15" s="18"/>
      <c r="U15" s="3"/>
      <c r="V15" s="3"/>
      <c r="W15" s="19"/>
      <c r="X15" s="391"/>
      <c r="Y15" s="391"/>
      <c r="Z15" s="391"/>
      <c r="AA15" s="391"/>
      <c r="AC15" s="18"/>
      <c r="AD15" s="3"/>
      <c r="AE15" s="3"/>
      <c r="AF15" s="19"/>
      <c r="AG15" s="391"/>
      <c r="AH15" s="391"/>
      <c r="AI15" s="391"/>
      <c r="AJ15" s="391"/>
    </row>
    <row r="16" spans="2:36" ht="13.5" thickBot="1" x14ac:dyDescent="0.25">
      <c r="B16" s="18"/>
      <c r="C16" s="3"/>
      <c r="D16" s="3"/>
      <c r="E16" s="19"/>
      <c r="F16" s="391"/>
      <c r="G16" s="391"/>
      <c r="H16" s="391"/>
      <c r="I16" s="391"/>
      <c r="K16" s="18"/>
      <c r="L16" s="3"/>
      <c r="M16" s="3"/>
      <c r="N16" s="19"/>
      <c r="O16" s="391"/>
      <c r="P16" s="391"/>
      <c r="Q16" s="391"/>
      <c r="R16" s="391"/>
      <c r="T16" s="18"/>
      <c r="U16" s="3"/>
      <c r="V16" s="3"/>
      <c r="W16" s="19"/>
      <c r="X16" s="391"/>
      <c r="Y16" s="391"/>
      <c r="Z16" s="391"/>
      <c r="AA16" s="391"/>
      <c r="AC16" s="18"/>
      <c r="AD16" s="3"/>
      <c r="AE16" s="3"/>
      <c r="AF16" s="19"/>
      <c r="AG16" s="391"/>
      <c r="AH16" s="391"/>
      <c r="AI16" s="391"/>
      <c r="AJ16" s="391"/>
    </row>
    <row r="17" spans="1:36" ht="13.5" thickBot="1" x14ac:dyDescent="0.25">
      <c r="B17" s="18"/>
      <c r="C17" s="3"/>
      <c r="D17" s="3"/>
      <c r="E17" s="19"/>
      <c r="F17" s="391"/>
      <c r="G17" s="391"/>
      <c r="H17" s="391"/>
      <c r="I17" s="391"/>
      <c r="K17" s="18"/>
      <c r="L17" s="3"/>
      <c r="M17" s="3"/>
      <c r="N17" s="19"/>
      <c r="O17" s="391"/>
      <c r="P17" s="391"/>
      <c r="Q17" s="391"/>
      <c r="R17" s="391"/>
      <c r="T17" s="18"/>
      <c r="U17" s="3"/>
      <c r="V17" s="3"/>
      <c r="W17" s="19"/>
      <c r="X17" s="391"/>
      <c r="Y17" s="391"/>
      <c r="Z17" s="391"/>
      <c r="AA17" s="391"/>
      <c r="AC17" s="18"/>
      <c r="AD17" s="3"/>
      <c r="AE17" s="3"/>
      <c r="AF17" s="19"/>
      <c r="AG17" s="391"/>
      <c r="AH17" s="391"/>
      <c r="AI17" s="391"/>
      <c r="AJ17" s="391"/>
    </row>
    <row r="18" spans="1:36" ht="13.5" thickBot="1" x14ac:dyDescent="0.25">
      <c r="B18" s="18"/>
      <c r="C18" s="3"/>
      <c r="D18" s="3"/>
      <c r="E18" s="19"/>
      <c r="F18" s="391"/>
      <c r="G18" s="391"/>
      <c r="H18" s="391"/>
      <c r="I18" s="391"/>
      <c r="K18" s="18"/>
      <c r="L18" s="3"/>
      <c r="M18" s="3"/>
      <c r="N18" s="19"/>
      <c r="O18" s="391"/>
      <c r="P18" s="391"/>
      <c r="Q18" s="391"/>
      <c r="R18" s="391"/>
      <c r="T18" s="18"/>
      <c r="U18" s="3"/>
      <c r="V18" s="3"/>
      <c r="W18" s="19"/>
      <c r="X18" s="391"/>
      <c r="Y18" s="391"/>
      <c r="Z18" s="391"/>
      <c r="AA18" s="391"/>
      <c r="AC18" s="18"/>
      <c r="AD18" s="3"/>
      <c r="AE18" s="3"/>
      <c r="AF18" s="19"/>
      <c r="AG18" s="391"/>
      <c r="AH18" s="391"/>
      <c r="AI18" s="391"/>
      <c r="AJ18" s="391"/>
    </row>
    <row r="19" spans="1:36" ht="13.5" thickBot="1" x14ac:dyDescent="0.25">
      <c r="B19" s="18"/>
      <c r="C19" s="3"/>
      <c r="D19" s="3"/>
      <c r="E19" s="19"/>
      <c r="F19" s="391"/>
      <c r="G19" s="391"/>
      <c r="H19" s="391"/>
      <c r="I19" s="391"/>
      <c r="K19" s="18"/>
      <c r="L19" s="3"/>
      <c r="M19" s="3"/>
      <c r="N19" s="19"/>
      <c r="O19" s="391"/>
      <c r="P19" s="391"/>
      <c r="Q19" s="391"/>
      <c r="R19" s="391"/>
      <c r="T19" s="18"/>
      <c r="U19" s="3"/>
      <c r="V19" s="3"/>
      <c r="W19" s="19"/>
      <c r="X19" s="391"/>
      <c r="Y19" s="391"/>
      <c r="Z19" s="391"/>
      <c r="AA19" s="391"/>
      <c r="AC19" s="18"/>
      <c r="AD19" s="3"/>
      <c r="AE19" s="3"/>
      <c r="AF19" s="19"/>
      <c r="AG19" s="391"/>
      <c r="AH19" s="391"/>
      <c r="AI19" s="391"/>
      <c r="AJ19" s="391"/>
    </row>
    <row r="20" spans="1:36" ht="13.5" thickBot="1" x14ac:dyDescent="0.25">
      <c r="B20" s="20"/>
      <c r="C20" s="21"/>
      <c r="D20" s="21"/>
      <c r="E20" s="22"/>
      <c r="F20" s="391"/>
      <c r="G20" s="391"/>
      <c r="H20" s="391"/>
      <c r="I20" s="391"/>
      <c r="K20" s="20"/>
      <c r="L20" s="21"/>
      <c r="M20" s="21"/>
      <c r="N20" s="22"/>
      <c r="O20" s="391"/>
      <c r="P20" s="391"/>
      <c r="Q20" s="391"/>
      <c r="R20" s="391"/>
      <c r="T20" s="20"/>
      <c r="U20" s="21"/>
      <c r="V20" s="21"/>
      <c r="W20" s="22"/>
      <c r="X20" s="391"/>
      <c r="Y20" s="391"/>
      <c r="Z20" s="391"/>
      <c r="AA20" s="391"/>
      <c r="AC20" s="20"/>
      <c r="AD20" s="21"/>
      <c r="AE20" s="21"/>
      <c r="AF20" s="22"/>
      <c r="AG20" s="391"/>
      <c r="AH20" s="391"/>
      <c r="AI20" s="391"/>
      <c r="AJ20" s="391"/>
    </row>
    <row r="21" spans="1:36" ht="13.5" thickBot="1" x14ac:dyDescent="0.25"/>
    <row r="22" spans="1:36" ht="13.5" thickBot="1" x14ac:dyDescent="0.25">
      <c r="B22" s="392" t="s">
        <v>13</v>
      </c>
      <c r="C22" s="392"/>
      <c r="D22" s="392"/>
      <c r="E22" s="392"/>
      <c r="F22" s="392"/>
      <c r="G22" s="392"/>
      <c r="H22" s="392"/>
      <c r="I22" s="392"/>
      <c r="K22" s="392" t="s">
        <v>13</v>
      </c>
      <c r="L22" s="392"/>
      <c r="M22" s="392"/>
      <c r="N22" s="392"/>
      <c r="O22" s="392"/>
      <c r="P22" s="392"/>
      <c r="Q22" s="392"/>
      <c r="R22" s="392"/>
      <c r="T22" s="392" t="s">
        <v>13</v>
      </c>
      <c r="U22" s="392"/>
      <c r="V22" s="392"/>
      <c r="W22" s="392"/>
      <c r="X22" s="392"/>
      <c r="Y22" s="392"/>
      <c r="Z22" s="392"/>
      <c r="AA22" s="392"/>
      <c r="AC22" s="392" t="s">
        <v>13</v>
      </c>
      <c r="AD22" s="392"/>
      <c r="AE22" s="392"/>
      <c r="AF22" s="392"/>
      <c r="AG22" s="392"/>
      <c r="AH22" s="392"/>
      <c r="AI22" s="392"/>
      <c r="AJ22" s="392"/>
    </row>
    <row r="23" spans="1:36" ht="13.5" thickBot="1" x14ac:dyDescent="0.25">
      <c r="B23" s="392"/>
      <c r="C23" s="392"/>
      <c r="D23" s="392"/>
      <c r="E23" s="392"/>
      <c r="F23" s="392"/>
      <c r="G23" s="392"/>
      <c r="H23" s="392"/>
      <c r="I23" s="392"/>
      <c r="K23" s="392"/>
      <c r="L23" s="392"/>
      <c r="M23" s="392"/>
      <c r="N23" s="392"/>
      <c r="O23" s="392"/>
      <c r="P23" s="392"/>
      <c r="Q23" s="392"/>
      <c r="R23" s="392"/>
      <c r="T23" s="392"/>
      <c r="U23" s="392"/>
      <c r="V23" s="392"/>
      <c r="W23" s="392"/>
      <c r="X23" s="392"/>
      <c r="Y23" s="392"/>
      <c r="Z23" s="392"/>
      <c r="AA23" s="392"/>
      <c r="AC23" s="392"/>
      <c r="AD23" s="392"/>
      <c r="AE23" s="392"/>
      <c r="AF23" s="392"/>
      <c r="AG23" s="392"/>
      <c r="AH23" s="392"/>
      <c r="AI23" s="392"/>
      <c r="AJ23" s="392"/>
    </row>
    <row r="24" spans="1:36" ht="6" customHeight="1" thickBot="1" x14ac:dyDescent="0.25">
      <c r="A24" s="3"/>
      <c r="B24" s="23"/>
      <c r="C24" s="23"/>
      <c r="D24" s="23"/>
      <c r="E24" s="23"/>
      <c r="F24" s="23"/>
      <c r="G24" s="23"/>
      <c r="H24" s="23"/>
      <c r="I24" s="23"/>
      <c r="K24" s="23"/>
      <c r="L24" s="23"/>
      <c r="M24" s="23"/>
      <c r="N24" s="23"/>
      <c r="O24" s="23"/>
      <c r="P24" s="23"/>
      <c r="Q24" s="23"/>
      <c r="R24" s="23"/>
      <c r="T24" s="23"/>
      <c r="U24" s="23"/>
      <c r="V24" s="23"/>
      <c r="W24" s="23"/>
      <c r="X24" s="23"/>
      <c r="Y24" s="23"/>
      <c r="Z24" s="23"/>
      <c r="AA24" s="23"/>
      <c r="AC24" s="23"/>
      <c r="AD24" s="23"/>
      <c r="AE24" s="23"/>
      <c r="AF24" s="23"/>
      <c r="AG24" s="23"/>
      <c r="AH24" s="23"/>
      <c r="AI24" s="23"/>
      <c r="AJ24" s="23"/>
    </row>
    <row r="25" spans="1:36" ht="18" customHeight="1" thickBot="1" x14ac:dyDescent="0.25">
      <c r="B25" s="364" t="s">
        <v>234</v>
      </c>
      <c r="C25" s="364"/>
      <c r="D25" s="364"/>
      <c r="E25" s="365" t="s">
        <v>14</v>
      </c>
      <c r="F25" s="366" t="s">
        <v>15</v>
      </c>
      <c r="G25" s="366" t="s">
        <v>16</v>
      </c>
      <c r="H25" s="366" t="s">
        <v>17</v>
      </c>
      <c r="I25" s="365" t="s">
        <v>18</v>
      </c>
      <c r="K25" s="364" t="s">
        <v>246</v>
      </c>
      <c r="L25" s="364"/>
      <c r="M25" s="364"/>
      <c r="N25" s="365" t="s">
        <v>14</v>
      </c>
      <c r="O25" s="366" t="s">
        <v>15</v>
      </c>
      <c r="P25" s="366" t="s">
        <v>16</v>
      </c>
      <c r="Q25" s="366" t="s">
        <v>17</v>
      </c>
      <c r="R25" s="365" t="s">
        <v>18</v>
      </c>
      <c r="T25" s="364" t="s">
        <v>229</v>
      </c>
      <c r="U25" s="364"/>
      <c r="V25" s="364"/>
      <c r="W25" s="365" t="s">
        <v>14</v>
      </c>
      <c r="X25" s="366" t="s">
        <v>15</v>
      </c>
      <c r="Y25" s="366" t="s">
        <v>16</v>
      </c>
      <c r="Z25" s="366" t="s">
        <v>17</v>
      </c>
      <c r="AA25" s="365" t="s">
        <v>18</v>
      </c>
      <c r="AC25" s="364" t="s">
        <v>229</v>
      </c>
      <c r="AD25" s="364"/>
      <c r="AE25" s="364"/>
      <c r="AF25" s="365" t="s">
        <v>14</v>
      </c>
      <c r="AG25" s="366" t="s">
        <v>15</v>
      </c>
      <c r="AH25" s="366" t="s">
        <v>16</v>
      </c>
      <c r="AI25" s="366" t="s">
        <v>17</v>
      </c>
      <c r="AJ25" s="365" t="s">
        <v>18</v>
      </c>
    </row>
    <row r="26" spans="1:36" ht="18" customHeight="1" thickBot="1" x14ac:dyDescent="0.25">
      <c r="B26" s="364"/>
      <c r="C26" s="364"/>
      <c r="D26" s="364"/>
      <c r="E26" s="365"/>
      <c r="F26" s="366"/>
      <c r="G26" s="366"/>
      <c r="H26" s="366"/>
      <c r="I26" s="365"/>
      <c r="K26" s="364"/>
      <c r="L26" s="364"/>
      <c r="M26" s="364"/>
      <c r="N26" s="365"/>
      <c r="O26" s="366"/>
      <c r="P26" s="366"/>
      <c r="Q26" s="366"/>
      <c r="R26" s="365"/>
      <c r="T26" s="364"/>
      <c r="U26" s="364"/>
      <c r="V26" s="364"/>
      <c r="W26" s="365"/>
      <c r="X26" s="366"/>
      <c r="Y26" s="366"/>
      <c r="Z26" s="366"/>
      <c r="AA26" s="365"/>
      <c r="AC26" s="364"/>
      <c r="AD26" s="364"/>
      <c r="AE26" s="364"/>
      <c r="AF26" s="365"/>
      <c r="AG26" s="366"/>
      <c r="AH26" s="366"/>
      <c r="AI26" s="366"/>
      <c r="AJ26" s="365"/>
    </row>
    <row r="27" spans="1:36" ht="12.75" customHeight="1" thickBot="1" x14ac:dyDescent="0.25">
      <c r="B27" s="336" t="s">
        <v>220</v>
      </c>
      <c r="C27" s="336"/>
      <c r="D27" s="336"/>
      <c r="E27" s="359">
        <v>246</v>
      </c>
      <c r="F27" s="359">
        <v>250</v>
      </c>
      <c r="G27" s="360">
        <v>278</v>
      </c>
      <c r="H27" s="358">
        <f>IF(IFERROR(F27-E27,""),((G27-E27)/(F27-E27)*100))</f>
        <v>800</v>
      </c>
      <c r="I27" s="361">
        <f>IF(IFERROR(H27:H32,""),IF(AVERAGE(H27:H32)&gt;100,100,IF(AVERAGE(H27:H32)&lt;0,0,AVERAGE(H27:H32))))</f>
        <v>100</v>
      </c>
      <c r="K27" s="336" t="s">
        <v>247</v>
      </c>
      <c r="L27" s="336"/>
      <c r="M27" s="336"/>
      <c r="N27" s="359">
        <v>278</v>
      </c>
      <c r="O27" s="359">
        <v>279</v>
      </c>
      <c r="P27" s="360">
        <v>377</v>
      </c>
      <c r="Q27" s="358">
        <f>IF(IFERROR(O27-N27,""),((P27-N27)/(O27-N27)*100))</f>
        <v>9900</v>
      </c>
      <c r="R27" s="361">
        <f>IF(IFERROR(Q27:Q32,""),IF(AVERAGE(Q27:Q32)&gt;100,100,IF(AVERAGE(Q27:Q32)&lt;0,0,AVERAGE(Q27:Q32))))</f>
        <v>100</v>
      </c>
      <c r="T27" s="336" t="s">
        <v>172</v>
      </c>
      <c r="U27" s="336"/>
      <c r="V27" s="336"/>
      <c r="W27" s="359"/>
      <c r="X27" s="359"/>
      <c r="Y27" s="360"/>
      <c r="Z27" s="358" t="b">
        <f>IF(IFERROR(X27-W27,""),((Y27-W27)/(X27-W27)*100))</f>
        <v>0</v>
      </c>
      <c r="AA27" s="361" t="b">
        <f>IF(IFERROR(Z27:Z32,""),IF(AVERAGE(Z27:Z32)&gt;100,100,IF(AVERAGE(Z27:Z32)&lt;0,0,AVERAGE(Z27:Z32))))</f>
        <v>0</v>
      </c>
      <c r="AC27" s="336" t="s">
        <v>172</v>
      </c>
      <c r="AD27" s="336"/>
      <c r="AE27" s="336"/>
      <c r="AF27" s="359"/>
      <c r="AG27" s="359"/>
      <c r="AH27" s="360"/>
      <c r="AI27" s="358" t="b">
        <f>IF(IFERROR(AG27-AF27,""),((AH27-AF27)/(AG27-AF27)*100))</f>
        <v>0</v>
      </c>
      <c r="AJ27" s="361" t="b">
        <f>IF(IFERROR(AI27:AI32,""),IF(AVERAGE(AI27:AI32)&gt;100,100,IF(AVERAGE(AI27:AI32)&lt;0,0,AVERAGE(AI27:AI32))))</f>
        <v>0</v>
      </c>
    </row>
    <row r="28" spans="1:36" ht="13.5" thickBot="1" x14ac:dyDescent="0.25">
      <c r="B28" s="336"/>
      <c r="C28" s="336"/>
      <c r="D28" s="336"/>
      <c r="E28" s="359"/>
      <c r="F28" s="359"/>
      <c r="G28" s="360"/>
      <c r="H28" s="358"/>
      <c r="I28" s="362"/>
      <c r="K28" s="336"/>
      <c r="L28" s="336"/>
      <c r="M28" s="336"/>
      <c r="N28" s="359"/>
      <c r="O28" s="359"/>
      <c r="P28" s="360"/>
      <c r="Q28" s="358"/>
      <c r="R28" s="362"/>
      <c r="T28" s="336"/>
      <c r="U28" s="336"/>
      <c r="V28" s="336"/>
      <c r="W28" s="359"/>
      <c r="X28" s="359"/>
      <c r="Y28" s="360"/>
      <c r="Z28" s="358"/>
      <c r="AA28" s="362"/>
      <c r="AC28" s="336"/>
      <c r="AD28" s="336"/>
      <c r="AE28" s="336"/>
      <c r="AF28" s="359"/>
      <c r="AG28" s="359"/>
      <c r="AH28" s="360"/>
      <c r="AI28" s="358"/>
      <c r="AJ28" s="362"/>
    </row>
    <row r="29" spans="1:36" ht="12" customHeight="1" thickBot="1" x14ac:dyDescent="0.25">
      <c r="B29" s="405"/>
      <c r="C29" s="405"/>
      <c r="D29" s="405"/>
      <c r="E29" s="406"/>
      <c r="F29" s="407"/>
      <c r="G29" s="408"/>
      <c r="H29" s="358" t="b">
        <f>IF(IFERROR(F29-E29,""),((G29-E29)/(F29-E29)*100))</f>
        <v>0</v>
      </c>
      <c r="I29" s="362"/>
      <c r="K29" s="336"/>
      <c r="L29" s="336"/>
      <c r="M29" s="336"/>
      <c r="N29" s="359"/>
      <c r="O29" s="359"/>
      <c r="P29" s="360"/>
      <c r="Q29" s="358" t="b">
        <f>IF(IFERROR(O29-N29,""),((P29-N29)/(O29-N29)*100))</f>
        <v>0</v>
      </c>
      <c r="R29" s="362"/>
      <c r="T29" s="336" t="s">
        <v>180</v>
      </c>
      <c r="U29" s="336"/>
      <c r="V29" s="336"/>
      <c r="W29" s="359"/>
      <c r="X29" s="359"/>
      <c r="Y29" s="360"/>
      <c r="Z29" s="358" t="b">
        <f>IF(IFERROR(X29-W29,""),((Y29-W29)/(X29-W29)*100))</f>
        <v>0</v>
      </c>
      <c r="AA29" s="362"/>
      <c r="AC29" s="336" t="s">
        <v>180</v>
      </c>
      <c r="AD29" s="336"/>
      <c r="AE29" s="336"/>
      <c r="AF29" s="359"/>
      <c r="AG29" s="359"/>
      <c r="AH29" s="360"/>
      <c r="AI29" s="358" t="b">
        <f>IF(IFERROR(AG29-AF29,""),((AH29-AF29)/(AG29-AF29)*100))</f>
        <v>0</v>
      </c>
      <c r="AJ29" s="362"/>
    </row>
    <row r="30" spans="1:36" ht="13.5" thickBot="1" x14ac:dyDescent="0.25">
      <c r="B30" s="405"/>
      <c r="C30" s="405"/>
      <c r="D30" s="405"/>
      <c r="E30" s="406"/>
      <c r="F30" s="407"/>
      <c r="G30" s="408"/>
      <c r="H30" s="358"/>
      <c r="I30" s="362"/>
      <c r="K30" s="336"/>
      <c r="L30" s="336"/>
      <c r="M30" s="336"/>
      <c r="N30" s="359"/>
      <c r="O30" s="359"/>
      <c r="P30" s="360"/>
      <c r="Q30" s="358"/>
      <c r="R30" s="362"/>
      <c r="T30" s="336"/>
      <c r="U30" s="336"/>
      <c r="V30" s="336"/>
      <c r="W30" s="359"/>
      <c r="X30" s="359"/>
      <c r="Y30" s="360"/>
      <c r="Z30" s="358"/>
      <c r="AA30" s="362"/>
      <c r="AC30" s="336"/>
      <c r="AD30" s="336"/>
      <c r="AE30" s="336"/>
      <c r="AF30" s="359"/>
      <c r="AG30" s="359"/>
      <c r="AH30" s="360"/>
      <c r="AI30" s="358"/>
      <c r="AJ30" s="362"/>
    </row>
    <row r="31" spans="1:36" ht="13.5" thickBot="1" x14ac:dyDescent="0.25">
      <c r="B31" s="409"/>
      <c r="C31" s="409"/>
      <c r="D31" s="409"/>
      <c r="E31" s="410"/>
      <c r="F31" s="407"/>
      <c r="G31" s="408"/>
      <c r="H31" s="358" t="b">
        <f>IF(IFERROR(F31-E31,""),((G31-E31)/(F31-E31)*100))</f>
        <v>0</v>
      </c>
      <c r="I31" s="362"/>
      <c r="K31" s="372"/>
      <c r="L31" s="373"/>
      <c r="M31" s="374"/>
      <c r="N31" s="400"/>
      <c r="O31" s="435"/>
      <c r="P31" s="360"/>
      <c r="Q31" s="358" t="b">
        <f>IF(IFERROR(O31-N31,""),((P31-N31)/(O31-N31)*100))</f>
        <v>0</v>
      </c>
      <c r="R31" s="362"/>
      <c r="T31" s="336" t="s">
        <v>181</v>
      </c>
      <c r="U31" s="336"/>
      <c r="V31" s="336"/>
      <c r="W31" s="359"/>
      <c r="X31" s="359"/>
      <c r="Y31" s="360"/>
      <c r="Z31" s="358" t="b">
        <f>IF(IFERROR(X31-W31,""),((Y31-W31)/(X31-W31)*100))</f>
        <v>0</v>
      </c>
      <c r="AA31" s="362"/>
      <c r="AC31" s="336" t="s">
        <v>181</v>
      </c>
      <c r="AD31" s="336"/>
      <c r="AE31" s="336"/>
      <c r="AF31" s="359"/>
      <c r="AG31" s="359"/>
      <c r="AH31" s="360"/>
      <c r="AI31" s="358" t="b">
        <f>IF(IFERROR(AG31-AF31,""),((AH31-AF31)/(AG31-AF31)*100))</f>
        <v>0</v>
      </c>
      <c r="AJ31" s="362"/>
    </row>
    <row r="32" spans="1:36" ht="13.5" thickBot="1" x14ac:dyDescent="0.25">
      <c r="B32" s="409"/>
      <c r="C32" s="409"/>
      <c r="D32" s="409"/>
      <c r="E32" s="410"/>
      <c r="F32" s="407"/>
      <c r="G32" s="408"/>
      <c r="H32" s="358"/>
      <c r="I32" s="363"/>
      <c r="K32" s="378"/>
      <c r="L32" s="379"/>
      <c r="M32" s="380"/>
      <c r="N32" s="401"/>
      <c r="O32" s="436"/>
      <c r="P32" s="437"/>
      <c r="Q32" s="358"/>
      <c r="R32" s="363"/>
      <c r="T32" s="336"/>
      <c r="U32" s="336"/>
      <c r="V32" s="336"/>
      <c r="W32" s="359"/>
      <c r="X32" s="359"/>
      <c r="Y32" s="360"/>
      <c r="Z32" s="358"/>
      <c r="AA32" s="363"/>
      <c r="AC32" s="336"/>
      <c r="AD32" s="336"/>
      <c r="AE32" s="336"/>
      <c r="AF32" s="359"/>
      <c r="AG32" s="359"/>
      <c r="AH32" s="360"/>
      <c r="AI32" s="358"/>
      <c r="AJ32" s="363"/>
    </row>
    <row r="33" spans="2:36" ht="12.75" customHeight="1" thickBot="1" x14ac:dyDescent="0.25">
      <c r="B33" s="438" t="s">
        <v>19</v>
      </c>
      <c r="C33" s="438"/>
      <c r="D33" s="438"/>
      <c r="E33" s="345" t="s">
        <v>20</v>
      </c>
      <c r="F33" s="345" t="s">
        <v>21</v>
      </c>
      <c r="G33" s="411" t="s">
        <v>22</v>
      </c>
      <c r="H33" s="411"/>
      <c r="I33" s="411"/>
      <c r="K33" s="438" t="s">
        <v>19</v>
      </c>
      <c r="L33" s="438"/>
      <c r="M33" s="438"/>
      <c r="N33" s="345" t="s">
        <v>20</v>
      </c>
      <c r="O33" s="345" t="s">
        <v>21</v>
      </c>
      <c r="P33" s="411" t="s">
        <v>22</v>
      </c>
      <c r="Q33" s="411"/>
      <c r="R33" s="411"/>
      <c r="T33" s="344" t="s">
        <v>19</v>
      </c>
      <c r="U33" s="344"/>
      <c r="V33" s="344"/>
      <c r="W33" s="345" t="s">
        <v>20</v>
      </c>
      <c r="X33" s="345" t="s">
        <v>21</v>
      </c>
      <c r="Y33" s="346" t="s">
        <v>22</v>
      </c>
      <c r="Z33" s="347"/>
      <c r="AA33" s="348"/>
      <c r="AC33" s="344" t="s">
        <v>19</v>
      </c>
      <c r="AD33" s="344"/>
      <c r="AE33" s="344"/>
      <c r="AF33" s="345" t="s">
        <v>20</v>
      </c>
      <c r="AG33" s="345" t="s">
        <v>21</v>
      </c>
      <c r="AH33" s="346" t="s">
        <v>22</v>
      </c>
      <c r="AI33" s="347"/>
      <c r="AJ33" s="348"/>
    </row>
    <row r="34" spans="2:36" ht="13.5" thickBot="1" x14ac:dyDescent="0.25">
      <c r="B34" s="438"/>
      <c r="C34" s="438"/>
      <c r="D34" s="438"/>
      <c r="E34" s="345"/>
      <c r="F34" s="345"/>
      <c r="G34" s="411"/>
      <c r="H34" s="411"/>
      <c r="I34" s="411"/>
      <c r="K34" s="438"/>
      <c r="L34" s="438"/>
      <c r="M34" s="438"/>
      <c r="N34" s="345"/>
      <c r="O34" s="345"/>
      <c r="P34" s="411"/>
      <c r="Q34" s="411"/>
      <c r="R34" s="411"/>
      <c r="T34" s="344"/>
      <c r="U34" s="344"/>
      <c r="V34" s="344"/>
      <c r="W34" s="345"/>
      <c r="X34" s="345"/>
      <c r="Y34" s="349"/>
      <c r="Z34" s="350"/>
      <c r="AA34" s="351"/>
      <c r="AC34" s="344"/>
      <c r="AD34" s="344"/>
      <c r="AE34" s="344"/>
      <c r="AF34" s="345"/>
      <c r="AG34" s="345"/>
      <c r="AH34" s="349"/>
      <c r="AI34" s="350"/>
      <c r="AJ34" s="351"/>
    </row>
    <row r="35" spans="2:36" ht="12.75" customHeight="1" thickBot="1" x14ac:dyDescent="0.25">
      <c r="B35" s="372" t="s">
        <v>217</v>
      </c>
      <c r="C35" s="373"/>
      <c r="D35" s="374"/>
      <c r="E35" s="25" t="s">
        <v>43</v>
      </c>
      <c r="F35" s="25" t="s">
        <v>54</v>
      </c>
      <c r="G35" s="25" t="s">
        <v>45</v>
      </c>
      <c r="H35" s="352"/>
      <c r="I35" s="353"/>
      <c r="K35" s="336" t="s">
        <v>102</v>
      </c>
      <c r="L35" s="336"/>
      <c r="M35" s="336"/>
      <c r="N35" s="25" t="s">
        <v>43</v>
      </c>
      <c r="O35" s="26" t="s">
        <v>44</v>
      </c>
      <c r="P35" s="65" t="s">
        <v>54</v>
      </c>
      <c r="Q35" s="412"/>
      <c r="R35" s="412"/>
      <c r="T35" s="336" t="s">
        <v>173</v>
      </c>
      <c r="U35" s="336"/>
      <c r="V35" s="336"/>
      <c r="W35" s="25" t="s">
        <v>23</v>
      </c>
      <c r="X35" s="26" t="s">
        <v>23</v>
      </c>
      <c r="Y35" s="38" t="s">
        <v>23</v>
      </c>
      <c r="Z35" s="352"/>
      <c r="AA35" s="353"/>
      <c r="AC35" s="336" t="s">
        <v>173</v>
      </c>
      <c r="AD35" s="336"/>
      <c r="AE35" s="336"/>
      <c r="AF35" s="25" t="s">
        <v>23</v>
      </c>
      <c r="AG35" s="26" t="s">
        <v>23</v>
      </c>
      <c r="AH35" s="38" t="s">
        <v>23</v>
      </c>
      <c r="AI35" s="352"/>
      <c r="AJ35" s="353"/>
    </row>
    <row r="36" spans="2:36" ht="13.5" thickBot="1" x14ac:dyDescent="0.25">
      <c r="B36" s="375"/>
      <c r="C36" s="376"/>
      <c r="D36" s="377"/>
      <c r="E36" s="27" t="s">
        <v>69</v>
      </c>
      <c r="F36" s="27" t="s">
        <v>69</v>
      </c>
      <c r="G36" s="27" t="s">
        <v>70</v>
      </c>
      <c r="H36" s="354"/>
      <c r="I36" s="355"/>
      <c r="K36" s="336"/>
      <c r="L36" s="336"/>
      <c r="M36" s="336"/>
      <c r="N36" s="27" t="s">
        <v>69</v>
      </c>
      <c r="O36" s="28" t="s">
        <v>67</v>
      </c>
      <c r="P36" s="28" t="s">
        <v>77</v>
      </c>
      <c r="Q36" s="412"/>
      <c r="R36" s="412"/>
      <c r="T36" s="336"/>
      <c r="U36" s="336"/>
      <c r="V36" s="336"/>
      <c r="W36" s="69" t="s">
        <v>24</v>
      </c>
      <c r="X36" s="70" t="s">
        <v>24</v>
      </c>
      <c r="Y36" s="71" t="s">
        <v>24</v>
      </c>
      <c r="Z36" s="354"/>
      <c r="AA36" s="355"/>
      <c r="AC36" s="336"/>
      <c r="AD36" s="336"/>
      <c r="AE36" s="336"/>
      <c r="AF36" s="69" t="s">
        <v>24</v>
      </c>
      <c r="AG36" s="70" t="s">
        <v>24</v>
      </c>
      <c r="AH36" s="71" t="s">
        <v>24</v>
      </c>
      <c r="AI36" s="354"/>
      <c r="AJ36" s="355"/>
    </row>
    <row r="37" spans="2:36" ht="13.5" thickBot="1" x14ac:dyDescent="0.25">
      <c r="B37" s="378"/>
      <c r="C37" s="379"/>
      <c r="D37" s="380"/>
      <c r="E37" s="29" t="s">
        <v>86</v>
      </c>
      <c r="F37" s="29" t="s">
        <v>86</v>
      </c>
      <c r="G37" s="29" t="s">
        <v>85</v>
      </c>
      <c r="H37" s="356"/>
      <c r="I37" s="357"/>
      <c r="K37" s="336"/>
      <c r="L37" s="336"/>
      <c r="M37" s="336"/>
      <c r="N37" s="29" t="s">
        <v>86</v>
      </c>
      <c r="O37" s="30" t="s">
        <v>89</v>
      </c>
      <c r="P37" s="30" t="s">
        <v>93</v>
      </c>
      <c r="Q37" s="412"/>
      <c r="R37" s="412"/>
      <c r="T37" s="336"/>
      <c r="U37" s="336"/>
      <c r="V37" s="336"/>
      <c r="W37" s="72" t="s">
        <v>25</v>
      </c>
      <c r="X37" s="73" t="s">
        <v>25</v>
      </c>
      <c r="Y37" s="74" t="s">
        <v>25</v>
      </c>
      <c r="Z37" s="356"/>
      <c r="AA37" s="357"/>
      <c r="AC37" s="336"/>
      <c r="AD37" s="336"/>
      <c r="AE37" s="336"/>
      <c r="AF37" s="72" t="s">
        <v>25</v>
      </c>
      <c r="AG37" s="73" t="s">
        <v>25</v>
      </c>
      <c r="AH37" s="74" t="s">
        <v>25</v>
      </c>
      <c r="AI37" s="356"/>
      <c r="AJ37" s="357"/>
    </row>
    <row r="38" spans="2:36" ht="12.75" customHeight="1" thickBot="1" x14ac:dyDescent="0.25">
      <c r="B38" s="372" t="s">
        <v>218</v>
      </c>
      <c r="C38" s="373"/>
      <c r="D38" s="374"/>
      <c r="E38" s="25" t="s">
        <v>43</v>
      </c>
      <c r="F38" s="25" t="s">
        <v>46</v>
      </c>
      <c r="G38" s="25" t="s">
        <v>53</v>
      </c>
      <c r="H38" s="368"/>
      <c r="I38" s="339"/>
      <c r="K38" s="336" t="s">
        <v>103</v>
      </c>
      <c r="L38" s="336"/>
      <c r="M38" s="336"/>
      <c r="N38" s="25" t="s">
        <v>54</v>
      </c>
      <c r="O38" s="26" t="s">
        <v>43</v>
      </c>
      <c r="P38" s="65" t="s">
        <v>54</v>
      </c>
      <c r="Q38" s="337"/>
      <c r="R38" s="337"/>
      <c r="T38" s="372" t="s">
        <v>174</v>
      </c>
      <c r="U38" s="373"/>
      <c r="V38" s="374"/>
      <c r="W38" s="25" t="s">
        <v>23</v>
      </c>
      <c r="X38" s="26" t="s">
        <v>23</v>
      </c>
      <c r="Y38" s="38" t="s">
        <v>23</v>
      </c>
      <c r="Z38" s="368"/>
      <c r="AA38" s="339"/>
      <c r="AC38" s="372" t="s">
        <v>174</v>
      </c>
      <c r="AD38" s="373"/>
      <c r="AE38" s="374"/>
      <c r="AF38" s="25" t="s">
        <v>23</v>
      </c>
      <c r="AG38" s="26" t="s">
        <v>23</v>
      </c>
      <c r="AH38" s="38" t="s">
        <v>23</v>
      </c>
      <c r="AI38" s="368"/>
      <c r="AJ38" s="339"/>
    </row>
    <row r="39" spans="2:36" ht="13.5" thickBot="1" x14ac:dyDescent="0.25">
      <c r="B39" s="375"/>
      <c r="C39" s="376"/>
      <c r="D39" s="377"/>
      <c r="E39" s="27" t="s">
        <v>69</v>
      </c>
      <c r="F39" s="27" t="s">
        <v>76</v>
      </c>
      <c r="G39" s="27" t="s">
        <v>74</v>
      </c>
      <c r="H39" s="369"/>
      <c r="I39" s="341"/>
      <c r="K39" s="336"/>
      <c r="L39" s="336"/>
      <c r="M39" s="336"/>
      <c r="N39" s="27" t="s">
        <v>77</v>
      </c>
      <c r="O39" s="28" t="s">
        <v>69</v>
      </c>
      <c r="P39" s="28" t="s">
        <v>77</v>
      </c>
      <c r="Q39" s="337"/>
      <c r="R39" s="337"/>
      <c r="T39" s="375"/>
      <c r="U39" s="376"/>
      <c r="V39" s="377"/>
      <c r="W39" s="69" t="s">
        <v>27</v>
      </c>
      <c r="X39" s="70" t="s">
        <v>27</v>
      </c>
      <c r="Y39" s="71" t="s">
        <v>27</v>
      </c>
      <c r="Z39" s="369"/>
      <c r="AA39" s="341"/>
      <c r="AC39" s="375"/>
      <c r="AD39" s="376"/>
      <c r="AE39" s="377"/>
      <c r="AF39" s="69" t="s">
        <v>27</v>
      </c>
      <c r="AG39" s="70" t="s">
        <v>27</v>
      </c>
      <c r="AH39" s="71" t="s">
        <v>27</v>
      </c>
      <c r="AI39" s="369"/>
      <c r="AJ39" s="341"/>
    </row>
    <row r="40" spans="2:36" ht="13.5" thickBot="1" x14ac:dyDescent="0.25">
      <c r="B40" s="378"/>
      <c r="C40" s="379"/>
      <c r="D40" s="380"/>
      <c r="E40" s="29" t="s">
        <v>86</v>
      </c>
      <c r="F40" s="29" t="s">
        <v>89</v>
      </c>
      <c r="G40" s="29" t="s">
        <v>95</v>
      </c>
      <c r="H40" s="370"/>
      <c r="I40" s="343"/>
      <c r="K40" s="336"/>
      <c r="L40" s="336"/>
      <c r="M40" s="336"/>
      <c r="N40" s="29" t="s">
        <v>93</v>
      </c>
      <c r="O40" s="30" t="s">
        <v>86</v>
      </c>
      <c r="P40" s="30" t="s">
        <v>93</v>
      </c>
      <c r="Q40" s="337"/>
      <c r="R40" s="337"/>
      <c r="T40" s="378"/>
      <c r="U40" s="379"/>
      <c r="V40" s="380"/>
      <c r="W40" s="72" t="s">
        <v>28</v>
      </c>
      <c r="X40" s="73" t="s">
        <v>28</v>
      </c>
      <c r="Y40" s="74" t="s">
        <v>28</v>
      </c>
      <c r="Z40" s="370"/>
      <c r="AA40" s="343"/>
      <c r="AC40" s="378"/>
      <c r="AD40" s="379"/>
      <c r="AE40" s="380"/>
      <c r="AF40" s="72" t="s">
        <v>28</v>
      </c>
      <c r="AG40" s="73" t="s">
        <v>28</v>
      </c>
      <c r="AH40" s="74" t="s">
        <v>28</v>
      </c>
      <c r="AI40" s="370"/>
      <c r="AJ40" s="343"/>
    </row>
    <row r="41" spans="2:36" ht="12.75" customHeight="1" thickBot="1" x14ac:dyDescent="0.25">
      <c r="B41" s="336" t="s">
        <v>31</v>
      </c>
      <c r="C41" s="336"/>
      <c r="D41" s="336"/>
      <c r="E41" s="25" t="s">
        <v>43</v>
      </c>
      <c r="F41" s="25" t="s">
        <v>54</v>
      </c>
      <c r="G41" s="25" t="s">
        <v>53</v>
      </c>
      <c r="H41" s="337"/>
      <c r="I41" s="337"/>
      <c r="K41" s="336" t="s">
        <v>245</v>
      </c>
      <c r="L41" s="336"/>
      <c r="M41" s="336"/>
      <c r="N41" s="31" t="s">
        <v>23</v>
      </c>
      <c r="O41" s="32" t="s">
        <v>23</v>
      </c>
      <c r="P41" s="75" t="s">
        <v>23</v>
      </c>
      <c r="Q41" s="337"/>
      <c r="R41" s="337"/>
      <c r="T41" s="372" t="s">
        <v>175</v>
      </c>
      <c r="U41" s="373"/>
      <c r="V41" s="374"/>
      <c r="W41" s="25" t="s">
        <v>23</v>
      </c>
      <c r="X41" s="26" t="s">
        <v>23</v>
      </c>
      <c r="Y41" s="38" t="s">
        <v>23</v>
      </c>
      <c r="Z41" s="368"/>
      <c r="AA41" s="339"/>
      <c r="AC41" s="372" t="s">
        <v>175</v>
      </c>
      <c r="AD41" s="373"/>
      <c r="AE41" s="374"/>
      <c r="AF41" s="25" t="s">
        <v>23</v>
      </c>
      <c r="AG41" s="26" t="s">
        <v>23</v>
      </c>
      <c r="AH41" s="38" t="s">
        <v>23</v>
      </c>
      <c r="AI41" s="368"/>
      <c r="AJ41" s="339"/>
    </row>
    <row r="42" spans="2:36" ht="13.5" thickBot="1" x14ac:dyDescent="0.25">
      <c r="B42" s="336"/>
      <c r="C42" s="336"/>
      <c r="D42" s="336"/>
      <c r="E42" s="27" t="s">
        <v>69</v>
      </c>
      <c r="F42" s="27" t="s">
        <v>77</v>
      </c>
      <c r="G42" s="27" t="s">
        <v>74</v>
      </c>
      <c r="H42" s="337"/>
      <c r="I42" s="337"/>
      <c r="K42" s="336"/>
      <c r="L42" s="336"/>
      <c r="M42" s="336"/>
      <c r="N42" s="27" t="s">
        <v>69</v>
      </c>
      <c r="O42" s="28" t="s">
        <v>69</v>
      </c>
      <c r="P42" s="28" t="s">
        <v>77</v>
      </c>
      <c r="Q42" s="337"/>
      <c r="R42" s="337"/>
      <c r="T42" s="375"/>
      <c r="U42" s="376"/>
      <c r="V42" s="377"/>
      <c r="W42" s="69" t="s">
        <v>27</v>
      </c>
      <c r="X42" s="70" t="s">
        <v>27</v>
      </c>
      <c r="Y42" s="71" t="s">
        <v>24</v>
      </c>
      <c r="Z42" s="369"/>
      <c r="AA42" s="341"/>
      <c r="AC42" s="375"/>
      <c r="AD42" s="376"/>
      <c r="AE42" s="377"/>
      <c r="AF42" s="69" t="s">
        <v>27</v>
      </c>
      <c r="AG42" s="70" t="s">
        <v>27</v>
      </c>
      <c r="AH42" s="71" t="s">
        <v>24</v>
      </c>
      <c r="AI42" s="369"/>
      <c r="AJ42" s="341"/>
    </row>
    <row r="43" spans="2:36" ht="13.5" thickBot="1" x14ac:dyDescent="0.25">
      <c r="B43" s="336"/>
      <c r="C43" s="336"/>
      <c r="D43" s="336"/>
      <c r="E43" s="29" t="s">
        <v>86</v>
      </c>
      <c r="F43" s="29" t="s">
        <v>93</v>
      </c>
      <c r="G43" s="29" t="s">
        <v>96</v>
      </c>
      <c r="H43" s="337"/>
      <c r="I43" s="337"/>
      <c r="K43" s="336"/>
      <c r="L43" s="336"/>
      <c r="M43" s="336"/>
      <c r="N43" s="29" t="s">
        <v>86</v>
      </c>
      <c r="O43" s="30" t="s">
        <v>86</v>
      </c>
      <c r="P43" s="30" t="s">
        <v>93</v>
      </c>
      <c r="Q43" s="337"/>
      <c r="R43" s="337"/>
      <c r="T43" s="378"/>
      <c r="U43" s="379"/>
      <c r="V43" s="380"/>
      <c r="W43" s="72" t="s">
        <v>25</v>
      </c>
      <c r="X43" s="73" t="s">
        <v>25</v>
      </c>
      <c r="Y43" s="74" t="s">
        <v>25</v>
      </c>
      <c r="Z43" s="370"/>
      <c r="AA43" s="343"/>
      <c r="AC43" s="378"/>
      <c r="AD43" s="379"/>
      <c r="AE43" s="380"/>
      <c r="AF43" s="72" t="s">
        <v>25</v>
      </c>
      <c r="AG43" s="73" t="s">
        <v>25</v>
      </c>
      <c r="AH43" s="74" t="s">
        <v>25</v>
      </c>
      <c r="AI43" s="370"/>
      <c r="AJ43" s="343"/>
    </row>
    <row r="44" spans="2:36" ht="12.75" customHeight="1" thickBot="1" x14ac:dyDescent="0.25">
      <c r="B44" s="336" t="s">
        <v>219</v>
      </c>
      <c r="C44" s="336"/>
      <c r="D44" s="336"/>
      <c r="E44" s="25" t="s">
        <v>41</v>
      </c>
      <c r="F44" s="25" t="s">
        <v>44</v>
      </c>
      <c r="G44" s="25" t="s">
        <v>49</v>
      </c>
      <c r="H44" s="337"/>
      <c r="I44" s="337"/>
      <c r="K44" s="336" t="s">
        <v>104</v>
      </c>
      <c r="L44" s="336"/>
      <c r="M44" s="336"/>
      <c r="N44" s="25" t="s">
        <v>41</v>
      </c>
      <c r="O44" s="26" t="s">
        <v>52</v>
      </c>
      <c r="P44" s="65" t="s">
        <v>41</v>
      </c>
      <c r="Q44" s="337"/>
      <c r="R44" s="337"/>
      <c r="T44" s="372" t="s">
        <v>176</v>
      </c>
      <c r="U44" s="373"/>
      <c r="V44" s="374"/>
      <c r="W44" s="25" t="s">
        <v>26</v>
      </c>
      <c r="X44" s="26" t="s">
        <v>23</v>
      </c>
      <c r="Y44" s="38" t="s">
        <v>23</v>
      </c>
      <c r="Z44" s="368"/>
      <c r="AA44" s="339"/>
      <c r="AC44" s="372" t="s">
        <v>176</v>
      </c>
      <c r="AD44" s="373"/>
      <c r="AE44" s="374"/>
      <c r="AF44" s="25" t="s">
        <v>26</v>
      </c>
      <c r="AG44" s="26" t="s">
        <v>23</v>
      </c>
      <c r="AH44" s="38" t="s">
        <v>23</v>
      </c>
      <c r="AI44" s="368"/>
      <c r="AJ44" s="339"/>
    </row>
    <row r="45" spans="2:36" ht="13.5" thickBot="1" x14ac:dyDescent="0.25">
      <c r="B45" s="336"/>
      <c r="C45" s="336"/>
      <c r="D45" s="336"/>
      <c r="E45" s="27" t="s">
        <v>70</v>
      </c>
      <c r="F45" s="27" t="s">
        <v>76</v>
      </c>
      <c r="G45" s="27" t="s">
        <v>80</v>
      </c>
      <c r="H45" s="337"/>
      <c r="I45" s="337"/>
      <c r="K45" s="336"/>
      <c r="L45" s="336"/>
      <c r="M45" s="336"/>
      <c r="N45" s="27" t="s">
        <v>76</v>
      </c>
      <c r="O45" s="28" t="s">
        <v>67</v>
      </c>
      <c r="P45" s="28" t="s">
        <v>76</v>
      </c>
      <c r="Q45" s="337"/>
      <c r="R45" s="337"/>
      <c r="T45" s="375"/>
      <c r="U45" s="376"/>
      <c r="V45" s="377"/>
      <c r="W45" s="69" t="s">
        <v>24</v>
      </c>
      <c r="X45" s="70" t="s">
        <v>24</v>
      </c>
      <c r="Y45" s="71" t="s">
        <v>24</v>
      </c>
      <c r="Z45" s="369"/>
      <c r="AA45" s="341"/>
      <c r="AC45" s="375"/>
      <c r="AD45" s="376"/>
      <c r="AE45" s="377"/>
      <c r="AF45" s="69" t="s">
        <v>24</v>
      </c>
      <c r="AG45" s="70" t="s">
        <v>24</v>
      </c>
      <c r="AH45" s="71" t="s">
        <v>24</v>
      </c>
      <c r="AI45" s="369"/>
      <c r="AJ45" s="341"/>
    </row>
    <row r="46" spans="2:36" ht="13.5" thickBot="1" x14ac:dyDescent="0.25">
      <c r="B46" s="336"/>
      <c r="C46" s="336"/>
      <c r="D46" s="336"/>
      <c r="E46" s="29" t="s">
        <v>85</v>
      </c>
      <c r="F46" s="29" t="s">
        <v>89</v>
      </c>
      <c r="G46" s="29" t="s">
        <v>94</v>
      </c>
      <c r="H46" s="337"/>
      <c r="I46" s="337"/>
      <c r="K46" s="336"/>
      <c r="L46" s="336"/>
      <c r="M46" s="336"/>
      <c r="N46" s="29" t="s">
        <v>85</v>
      </c>
      <c r="O46" s="30" t="s">
        <v>89</v>
      </c>
      <c r="P46" s="30" t="s">
        <v>89</v>
      </c>
      <c r="Q46" s="337"/>
      <c r="R46" s="337"/>
      <c r="T46" s="378"/>
      <c r="U46" s="379"/>
      <c r="V46" s="380"/>
      <c r="W46" s="72" t="s">
        <v>25</v>
      </c>
      <c r="X46" s="73" t="s">
        <v>25</v>
      </c>
      <c r="Y46" s="74" t="s">
        <v>25</v>
      </c>
      <c r="Z46" s="370"/>
      <c r="AA46" s="343"/>
      <c r="AC46" s="378"/>
      <c r="AD46" s="379"/>
      <c r="AE46" s="380"/>
      <c r="AF46" s="72" t="s">
        <v>25</v>
      </c>
      <c r="AG46" s="73" t="s">
        <v>25</v>
      </c>
      <c r="AH46" s="74" t="s">
        <v>25</v>
      </c>
      <c r="AI46" s="370"/>
      <c r="AJ46" s="343"/>
    </row>
    <row r="47" spans="2:36" ht="12.75" customHeight="1" thickBot="1" x14ac:dyDescent="0.25">
      <c r="B47" s="336" t="s">
        <v>32</v>
      </c>
      <c r="C47" s="336"/>
      <c r="D47" s="336"/>
      <c r="E47" s="25" t="s">
        <v>41</v>
      </c>
      <c r="F47" s="25" t="s">
        <v>45</v>
      </c>
      <c r="G47" s="25" t="s">
        <v>49</v>
      </c>
      <c r="H47" s="337"/>
      <c r="I47" s="337"/>
      <c r="K47" s="336" t="s">
        <v>105</v>
      </c>
      <c r="L47" s="336"/>
      <c r="M47" s="336"/>
      <c r="N47" s="31" t="s">
        <v>26</v>
      </c>
      <c r="O47" s="32" t="s">
        <v>23</v>
      </c>
      <c r="P47" s="75" t="s">
        <v>23</v>
      </c>
      <c r="Q47" s="337"/>
      <c r="R47" s="337"/>
      <c r="T47" s="372" t="s">
        <v>177</v>
      </c>
      <c r="U47" s="373"/>
      <c r="V47" s="374"/>
      <c r="W47" s="25" t="s">
        <v>23</v>
      </c>
      <c r="X47" s="26" t="s">
        <v>26</v>
      </c>
      <c r="Y47" s="38" t="s">
        <v>26</v>
      </c>
      <c r="Z47" s="368"/>
      <c r="AA47" s="339"/>
      <c r="AC47" s="372" t="s">
        <v>177</v>
      </c>
      <c r="AD47" s="373"/>
      <c r="AE47" s="374"/>
      <c r="AF47" s="25" t="s">
        <v>23</v>
      </c>
      <c r="AG47" s="26" t="s">
        <v>26</v>
      </c>
      <c r="AH47" s="38" t="s">
        <v>26</v>
      </c>
      <c r="AI47" s="368"/>
      <c r="AJ47" s="339"/>
    </row>
    <row r="48" spans="2:36" ht="13.5" thickBot="1" x14ac:dyDescent="0.25">
      <c r="B48" s="336"/>
      <c r="C48" s="336"/>
      <c r="D48" s="336"/>
      <c r="E48" s="27" t="s">
        <v>78</v>
      </c>
      <c r="F48" s="27" t="s">
        <v>73</v>
      </c>
      <c r="G48" s="27" t="s">
        <v>81</v>
      </c>
      <c r="H48" s="337"/>
      <c r="I48" s="337"/>
      <c r="K48" s="336"/>
      <c r="L48" s="336"/>
      <c r="M48" s="336"/>
      <c r="N48" s="27" t="s">
        <v>76</v>
      </c>
      <c r="O48" s="28" t="s">
        <v>69</v>
      </c>
      <c r="P48" s="28" t="s">
        <v>73</v>
      </c>
      <c r="Q48" s="337"/>
      <c r="R48" s="337"/>
      <c r="T48" s="375"/>
      <c r="U48" s="376"/>
      <c r="V48" s="377"/>
      <c r="W48" s="69" t="s">
        <v>24</v>
      </c>
      <c r="X48" s="70" t="s">
        <v>24</v>
      </c>
      <c r="Y48" s="71" t="s">
        <v>24</v>
      </c>
      <c r="Z48" s="369"/>
      <c r="AA48" s="341"/>
      <c r="AC48" s="375"/>
      <c r="AD48" s="376"/>
      <c r="AE48" s="377"/>
      <c r="AF48" s="69" t="s">
        <v>24</v>
      </c>
      <c r="AG48" s="70" t="s">
        <v>24</v>
      </c>
      <c r="AH48" s="71" t="s">
        <v>24</v>
      </c>
      <c r="AI48" s="369"/>
      <c r="AJ48" s="341"/>
    </row>
    <row r="49" spans="2:36" ht="13.5" thickBot="1" x14ac:dyDescent="0.25">
      <c r="B49" s="336"/>
      <c r="C49" s="336"/>
      <c r="D49" s="336"/>
      <c r="E49" s="29" t="s">
        <v>97</v>
      </c>
      <c r="F49" s="29" t="s">
        <v>97</v>
      </c>
      <c r="G49" s="29" t="s">
        <v>98</v>
      </c>
      <c r="H49" s="337"/>
      <c r="I49" s="337"/>
      <c r="K49" s="336"/>
      <c r="L49" s="336"/>
      <c r="M49" s="336"/>
      <c r="N49" s="29" t="s">
        <v>87</v>
      </c>
      <c r="O49" s="30" t="s">
        <v>86</v>
      </c>
      <c r="P49" s="30" t="s">
        <v>92</v>
      </c>
      <c r="Q49" s="337"/>
      <c r="R49" s="337"/>
      <c r="T49" s="378"/>
      <c r="U49" s="379"/>
      <c r="V49" s="380"/>
      <c r="W49" s="72" t="s">
        <v>25</v>
      </c>
      <c r="X49" s="73" t="s">
        <v>25</v>
      </c>
      <c r="Y49" s="74" t="s">
        <v>25</v>
      </c>
      <c r="Z49" s="370"/>
      <c r="AA49" s="343"/>
      <c r="AC49" s="378"/>
      <c r="AD49" s="379"/>
      <c r="AE49" s="380"/>
      <c r="AF49" s="72" t="s">
        <v>25</v>
      </c>
      <c r="AG49" s="73" t="s">
        <v>25</v>
      </c>
      <c r="AH49" s="74" t="s">
        <v>25</v>
      </c>
      <c r="AI49" s="370"/>
      <c r="AJ49" s="343"/>
    </row>
    <row r="50" spans="2:36" ht="12.75" customHeight="1" thickBot="1" x14ac:dyDescent="0.25"/>
    <row r="51" spans="2:36" ht="13.5" customHeight="1" thickBot="1" x14ac:dyDescent="0.25">
      <c r="B51" s="364" t="s">
        <v>235</v>
      </c>
      <c r="C51" s="364"/>
      <c r="D51" s="364"/>
      <c r="E51" s="365" t="s">
        <v>14</v>
      </c>
      <c r="F51" s="366" t="s">
        <v>15</v>
      </c>
      <c r="G51" s="366" t="s">
        <v>16</v>
      </c>
      <c r="H51" s="366" t="s">
        <v>17</v>
      </c>
      <c r="I51" s="365" t="s">
        <v>18</v>
      </c>
      <c r="K51" s="364" t="s">
        <v>235</v>
      </c>
      <c r="L51" s="364"/>
      <c r="M51" s="364"/>
      <c r="N51" s="365" t="s">
        <v>14</v>
      </c>
      <c r="O51" s="366" t="s">
        <v>15</v>
      </c>
      <c r="P51" s="366" t="s">
        <v>16</v>
      </c>
      <c r="Q51" s="366" t="s">
        <v>17</v>
      </c>
      <c r="R51" s="365" t="s">
        <v>18</v>
      </c>
      <c r="T51" s="381" t="s">
        <v>230</v>
      </c>
      <c r="U51" s="382"/>
      <c r="V51" s="383"/>
      <c r="W51" s="387" t="s">
        <v>14</v>
      </c>
      <c r="X51" s="387" t="s">
        <v>15</v>
      </c>
      <c r="Y51" s="387" t="s">
        <v>16</v>
      </c>
      <c r="Z51" s="387" t="s">
        <v>17</v>
      </c>
      <c r="AA51" s="387" t="s">
        <v>18</v>
      </c>
      <c r="AC51" s="381" t="s">
        <v>230</v>
      </c>
      <c r="AD51" s="382"/>
      <c r="AE51" s="383"/>
      <c r="AF51" s="387" t="s">
        <v>14</v>
      </c>
      <c r="AG51" s="387" t="s">
        <v>15</v>
      </c>
      <c r="AH51" s="387" t="s">
        <v>16</v>
      </c>
      <c r="AI51" s="387" t="s">
        <v>17</v>
      </c>
      <c r="AJ51" s="387" t="s">
        <v>18</v>
      </c>
    </row>
    <row r="52" spans="2:36" ht="13.5" thickBot="1" x14ac:dyDescent="0.25">
      <c r="B52" s="364"/>
      <c r="C52" s="364"/>
      <c r="D52" s="364"/>
      <c r="E52" s="365"/>
      <c r="F52" s="366"/>
      <c r="G52" s="366"/>
      <c r="H52" s="366"/>
      <c r="I52" s="365"/>
      <c r="K52" s="364"/>
      <c r="L52" s="364"/>
      <c r="M52" s="364"/>
      <c r="N52" s="365"/>
      <c r="O52" s="366"/>
      <c r="P52" s="366"/>
      <c r="Q52" s="366"/>
      <c r="R52" s="365"/>
      <c r="T52" s="384"/>
      <c r="U52" s="385"/>
      <c r="V52" s="386"/>
      <c r="W52" s="388"/>
      <c r="X52" s="388"/>
      <c r="Y52" s="388"/>
      <c r="Z52" s="388"/>
      <c r="AA52" s="388"/>
      <c r="AC52" s="384"/>
      <c r="AD52" s="385"/>
      <c r="AE52" s="386"/>
      <c r="AF52" s="388"/>
      <c r="AG52" s="388"/>
      <c r="AH52" s="388"/>
      <c r="AI52" s="388"/>
      <c r="AJ52" s="388"/>
    </row>
    <row r="53" spans="2:36" ht="12.75" customHeight="1" thickBot="1" x14ac:dyDescent="0.25">
      <c r="B53" s="336" t="s">
        <v>236</v>
      </c>
      <c r="C53" s="336"/>
      <c r="D53" s="336"/>
      <c r="E53" s="359">
        <v>4.5999999999999996</v>
      </c>
      <c r="F53" s="359">
        <v>4</v>
      </c>
      <c r="G53" s="360">
        <v>5</v>
      </c>
      <c r="H53" s="358">
        <f>IF(IFERROR(F53-E53,""),((G53-E53)/(F53-E53)*100))</f>
        <v>-66.666666666666757</v>
      </c>
      <c r="I53" s="361">
        <f>IF(IFERROR(H53:H58,""),IF(AVERAGE(H53:H58)&gt;100,100,IF(AVERAGE(H53:H58)&lt;0,0,AVERAGE(H53:H58))))</f>
        <v>0</v>
      </c>
      <c r="K53" s="336" t="s">
        <v>248</v>
      </c>
      <c r="L53" s="336"/>
      <c r="M53" s="336"/>
      <c r="N53" s="359">
        <v>1.4</v>
      </c>
      <c r="O53" s="439">
        <v>1.2</v>
      </c>
      <c r="P53" s="360">
        <v>1.7</v>
      </c>
      <c r="Q53" s="358">
        <f>IF(IFERROR(O53-N53,""),((P53-N53)/(O53-N53)*100))</f>
        <v>-150.00000000000006</v>
      </c>
      <c r="R53" s="361">
        <f>IF(IFERROR(Q53:Q58,""),IF(AVERAGE(Q53:Q58)&gt;100,100,IF(AVERAGE(Q53:Q58)&lt;0,0,AVERAGE(Q53:Q58))))</f>
        <v>100</v>
      </c>
      <c r="T53" s="336" t="s">
        <v>178</v>
      </c>
      <c r="U53" s="336"/>
      <c r="V53" s="336"/>
      <c r="W53" s="359"/>
      <c r="X53" s="359"/>
      <c r="Y53" s="360"/>
      <c r="Z53" s="358" t="b">
        <f>IF(IFERROR(X53-W53,""),((Y53-W53)/(X53-W53)*100))</f>
        <v>0</v>
      </c>
      <c r="AA53" s="361" t="b">
        <f>IF(IFERROR(Z53:Z58,""),IF(AVERAGE(Z53:Z58)&gt;100,100,IF(AVERAGE(Z53:Z58)&lt;0,0,AVERAGE(Z53:Z58))))</f>
        <v>0</v>
      </c>
      <c r="AC53" s="336" t="s">
        <v>178</v>
      </c>
      <c r="AD53" s="336"/>
      <c r="AE53" s="336"/>
      <c r="AF53" s="359"/>
      <c r="AG53" s="359"/>
      <c r="AH53" s="360"/>
      <c r="AI53" s="358" t="b">
        <f>IF(IFERROR(AG53-AF53,""),((AH53-AF53)/(AG53-AF53)*100))</f>
        <v>0</v>
      </c>
      <c r="AJ53" s="361" t="b">
        <f>IF(IFERROR(AI53:AI58,""),IF(AVERAGE(AI53:AI58)&gt;100,100,IF(AVERAGE(AI53:AI58)&lt;0,0,AVERAGE(AI53:AI58))))</f>
        <v>0</v>
      </c>
    </row>
    <row r="54" spans="2:36" ht="12.75" customHeight="1" thickBot="1" x14ac:dyDescent="0.25">
      <c r="B54" s="336"/>
      <c r="C54" s="336"/>
      <c r="D54" s="336"/>
      <c r="E54" s="359"/>
      <c r="F54" s="359"/>
      <c r="G54" s="360"/>
      <c r="H54" s="358"/>
      <c r="I54" s="362"/>
      <c r="K54" s="336"/>
      <c r="L54" s="336"/>
      <c r="M54" s="336"/>
      <c r="N54" s="359"/>
      <c r="O54" s="439"/>
      <c r="P54" s="360"/>
      <c r="Q54" s="358"/>
      <c r="R54" s="362"/>
      <c r="T54" s="336"/>
      <c r="U54" s="336"/>
      <c r="V54" s="336"/>
      <c r="W54" s="359"/>
      <c r="X54" s="359"/>
      <c r="Y54" s="360"/>
      <c r="Z54" s="358"/>
      <c r="AA54" s="362"/>
      <c r="AC54" s="336"/>
      <c r="AD54" s="336"/>
      <c r="AE54" s="336"/>
      <c r="AF54" s="359"/>
      <c r="AG54" s="359"/>
      <c r="AH54" s="360"/>
      <c r="AI54" s="358"/>
      <c r="AJ54" s="362"/>
    </row>
    <row r="55" spans="2:36" ht="13.5" thickBot="1" x14ac:dyDescent="0.25">
      <c r="B55" s="336" t="s">
        <v>237</v>
      </c>
      <c r="C55" s="336"/>
      <c r="D55" s="336"/>
      <c r="E55" s="454">
        <v>10.199999999999999</v>
      </c>
      <c r="F55" s="455">
        <v>9</v>
      </c>
      <c r="G55" s="422">
        <v>29</v>
      </c>
      <c r="H55" s="358">
        <f>IF(IFERROR(F55-E55,""),((G55-E55)/(F55-E55)*100))</f>
        <v>-1566.6666666666677</v>
      </c>
      <c r="I55" s="362"/>
      <c r="K55" s="336" t="s">
        <v>249</v>
      </c>
      <c r="L55" s="336"/>
      <c r="M55" s="336"/>
      <c r="N55" s="359">
        <v>4.8</v>
      </c>
      <c r="O55" s="371">
        <v>4</v>
      </c>
      <c r="P55" s="360">
        <v>0</v>
      </c>
      <c r="Q55" s="358">
        <f>IF(IFERROR(O55-N55,""),((P55-N55)/(O55-N55)*100))</f>
        <v>600.00000000000011</v>
      </c>
      <c r="R55" s="362"/>
      <c r="T55" s="336" t="s">
        <v>179</v>
      </c>
      <c r="U55" s="336"/>
      <c r="V55" s="336"/>
      <c r="W55" s="359"/>
      <c r="X55" s="359"/>
      <c r="Y55" s="360"/>
      <c r="Z55" s="358" t="b">
        <f>IF(IFERROR(X55-W55,""),((Y55-W55)/(X55-W55)*100))</f>
        <v>0</v>
      </c>
      <c r="AA55" s="362"/>
      <c r="AC55" s="336" t="s">
        <v>179</v>
      </c>
      <c r="AD55" s="336"/>
      <c r="AE55" s="336"/>
      <c r="AF55" s="359"/>
      <c r="AG55" s="359"/>
      <c r="AH55" s="360"/>
      <c r="AI55" s="358" t="b">
        <f>IF(IFERROR(AG55-AF55,""),((AH55-AF55)/(AG55-AF55)*100))</f>
        <v>0</v>
      </c>
      <c r="AJ55" s="362"/>
    </row>
    <row r="56" spans="2:36" ht="12.75" customHeight="1" thickBot="1" x14ac:dyDescent="0.25">
      <c r="B56" s="336"/>
      <c r="C56" s="336"/>
      <c r="D56" s="336"/>
      <c r="E56" s="454"/>
      <c r="F56" s="455"/>
      <c r="G56" s="422"/>
      <c r="H56" s="358"/>
      <c r="I56" s="362"/>
      <c r="K56" s="336"/>
      <c r="L56" s="336"/>
      <c r="M56" s="336"/>
      <c r="N56" s="359"/>
      <c r="O56" s="371"/>
      <c r="P56" s="360"/>
      <c r="Q56" s="358"/>
      <c r="R56" s="362"/>
      <c r="T56" s="336"/>
      <c r="U56" s="336"/>
      <c r="V56" s="336"/>
      <c r="W56" s="359"/>
      <c r="X56" s="359"/>
      <c r="Y56" s="360"/>
      <c r="Z56" s="358"/>
      <c r="AA56" s="362"/>
      <c r="AC56" s="336"/>
      <c r="AD56" s="336"/>
      <c r="AE56" s="336"/>
      <c r="AF56" s="359"/>
      <c r="AG56" s="359"/>
      <c r="AH56" s="360"/>
      <c r="AI56" s="358"/>
      <c r="AJ56" s="362"/>
    </row>
    <row r="57" spans="2:36" ht="13.5" thickBot="1" x14ac:dyDescent="0.25">
      <c r="B57" s="409"/>
      <c r="C57" s="409"/>
      <c r="D57" s="409"/>
      <c r="E57" s="410"/>
      <c r="F57" s="407"/>
      <c r="G57" s="408"/>
      <c r="H57" s="358" t="b">
        <f>IF(IFERROR(F57-E57,""),((G57-E57)/(F57-E57)*100))</f>
        <v>0</v>
      </c>
      <c r="I57" s="362"/>
      <c r="K57" s="336" t="s">
        <v>250</v>
      </c>
      <c r="L57" s="336"/>
      <c r="M57" s="336"/>
      <c r="N57" s="359">
        <v>10</v>
      </c>
      <c r="O57" s="371">
        <v>9</v>
      </c>
      <c r="P57" s="360">
        <v>8.3000000000000007</v>
      </c>
      <c r="Q57" s="358">
        <f>IF(IFERROR(O57-N57,""),((P57-N57)/(O57-N57)*100))</f>
        <v>169.99999999999994</v>
      </c>
      <c r="R57" s="362"/>
      <c r="T57" s="336" t="s">
        <v>182</v>
      </c>
      <c r="U57" s="336"/>
      <c r="V57" s="336"/>
      <c r="W57" s="359"/>
      <c r="X57" s="359"/>
      <c r="Y57" s="360"/>
      <c r="Z57" s="358" t="b">
        <f>IF(IFERROR(X57-W57,""),((Y57-W57)/(X57-W57)*100))</f>
        <v>0</v>
      </c>
      <c r="AA57" s="362"/>
      <c r="AC57" s="336" t="s">
        <v>182</v>
      </c>
      <c r="AD57" s="336"/>
      <c r="AE57" s="336"/>
      <c r="AF57" s="359"/>
      <c r="AG57" s="359"/>
      <c r="AH57" s="360"/>
      <c r="AI57" s="358" t="b">
        <f>IF(IFERROR(AG57-AF57,""),((AH57-AF57)/(AG57-AF57)*100))</f>
        <v>0</v>
      </c>
      <c r="AJ57" s="362"/>
    </row>
    <row r="58" spans="2:36" ht="12.75" customHeight="1" thickBot="1" x14ac:dyDescent="0.25">
      <c r="B58" s="409"/>
      <c r="C58" s="409"/>
      <c r="D58" s="409"/>
      <c r="E58" s="410"/>
      <c r="F58" s="407"/>
      <c r="G58" s="408"/>
      <c r="H58" s="358"/>
      <c r="I58" s="363"/>
      <c r="K58" s="336"/>
      <c r="L58" s="336"/>
      <c r="M58" s="336"/>
      <c r="N58" s="359"/>
      <c r="O58" s="371"/>
      <c r="P58" s="360"/>
      <c r="Q58" s="358"/>
      <c r="R58" s="363"/>
      <c r="T58" s="336"/>
      <c r="U58" s="336"/>
      <c r="V58" s="336"/>
      <c r="W58" s="359"/>
      <c r="X58" s="359"/>
      <c r="Y58" s="360"/>
      <c r="Z58" s="358"/>
      <c r="AA58" s="363"/>
      <c r="AC58" s="336"/>
      <c r="AD58" s="336"/>
      <c r="AE58" s="336"/>
      <c r="AF58" s="359"/>
      <c r="AG58" s="359"/>
      <c r="AH58" s="360"/>
      <c r="AI58" s="358"/>
      <c r="AJ58" s="363"/>
    </row>
    <row r="59" spans="2:36" ht="13.5" customHeight="1" thickBot="1" x14ac:dyDescent="0.25">
      <c r="B59" s="344" t="s">
        <v>19</v>
      </c>
      <c r="C59" s="344"/>
      <c r="D59" s="344"/>
      <c r="E59" s="345" t="s">
        <v>20</v>
      </c>
      <c r="F59" s="345" t="s">
        <v>21</v>
      </c>
      <c r="G59" s="411" t="s">
        <v>22</v>
      </c>
      <c r="H59" s="411"/>
      <c r="I59" s="411"/>
      <c r="K59" s="440" t="s">
        <v>19</v>
      </c>
      <c r="L59" s="441"/>
      <c r="M59" s="442"/>
      <c r="N59" s="345" t="s">
        <v>20</v>
      </c>
      <c r="O59" s="345" t="s">
        <v>21</v>
      </c>
      <c r="P59" s="346" t="s">
        <v>22</v>
      </c>
      <c r="Q59" s="347"/>
      <c r="R59" s="348"/>
      <c r="T59" s="344" t="s">
        <v>19</v>
      </c>
      <c r="U59" s="344"/>
      <c r="V59" s="344"/>
      <c r="W59" s="345" t="s">
        <v>20</v>
      </c>
      <c r="X59" s="345" t="s">
        <v>21</v>
      </c>
      <c r="Y59" s="346" t="s">
        <v>22</v>
      </c>
      <c r="Z59" s="347"/>
      <c r="AA59" s="348"/>
      <c r="AC59" s="344" t="s">
        <v>19</v>
      </c>
      <c r="AD59" s="344"/>
      <c r="AE59" s="344"/>
      <c r="AF59" s="345" t="s">
        <v>20</v>
      </c>
      <c r="AG59" s="345" t="s">
        <v>21</v>
      </c>
      <c r="AH59" s="346" t="s">
        <v>22</v>
      </c>
      <c r="AI59" s="347"/>
      <c r="AJ59" s="348"/>
    </row>
    <row r="60" spans="2:36" ht="13.5" thickBot="1" x14ac:dyDescent="0.25">
      <c r="B60" s="344"/>
      <c r="C60" s="344"/>
      <c r="D60" s="344"/>
      <c r="E60" s="345"/>
      <c r="F60" s="345"/>
      <c r="G60" s="411"/>
      <c r="H60" s="411"/>
      <c r="I60" s="411"/>
      <c r="K60" s="443"/>
      <c r="L60" s="444"/>
      <c r="M60" s="445"/>
      <c r="N60" s="446"/>
      <c r="O60" s="446"/>
      <c r="P60" s="349"/>
      <c r="Q60" s="350"/>
      <c r="R60" s="351"/>
      <c r="T60" s="344"/>
      <c r="U60" s="344"/>
      <c r="V60" s="344"/>
      <c r="W60" s="345"/>
      <c r="X60" s="345"/>
      <c r="Y60" s="349"/>
      <c r="Z60" s="350"/>
      <c r="AA60" s="351"/>
      <c r="AC60" s="344"/>
      <c r="AD60" s="344"/>
      <c r="AE60" s="344"/>
      <c r="AF60" s="345"/>
      <c r="AG60" s="345"/>
      <c r="AH60" s="349"/>
      <c r="AI60" s="350"/>
      <c r="AJ60" s="351"/>
    </row>
    <row r="61" spans="2:36" ht="12" customHeight="1" thickBot="1" x14ac:dyDescent="0.25">
      <c r="B61" s="447" t="s">
        <v>58</v>
      </c>
      <c r="C61" s="447"/>
      <c r="D61" s="447"/>
      <c r="E61" s="25" t="s">
        <v>43</v>
      </c>
      <c r="F61" s="26" t="s">
        <v>46</v>
      </c>
      <c r="G61" s="38" t="s">
        <v>54</v>
      </c>
      <c r="H61" s="429"/>
      <c r="I61" s="429"/>
      <c r="K61" s="447" t="s">
        <v>58</v>
      </c>
      <c r="L61" s="447"/>
      <c r="M61" s="447"/>
      <c r="N61" s="25" t="s">
        <v>43</v>
      </c>
      <c r="O61" s="26" t="s">
        <v>46</v>
      </c>
      <c r="P61" s="38" t="s">
        <v>41</v>
      </c>
      <c r="Q61" s="429"/>
      <c r="R61" s="429"/>
      <c r="T61" s="336" t="s">
        <v>183</v>
      </c>
      <c r="U61" s="336"/>
      <c r="V61" s="336"/>
      <c r="W61" s="25" t="s">
        <v>26</v>
      </c>
      <c r="X61" s="26" t="s">
        <v>23</v>
      </c>
      <c r="Y61" s="38" t="s">
        <v>23</v>
      </c>
      <c r="Z61" s="352"/>
      <c r="AA61" s="353"/>
      <c r="AC61" s="336" t="s">
        <v>183</v>
      </c>
      <c r="AD61" s="336"/>
      <c r="AE61" s="336"/>
      <c r="AF61" s="25" t="s">
        <v>26</v>
      </c>
      <c r="AG61" s="26" t="s">
        <v>23</v>
      </c>
      <c r="AH61" s="38" t="s">
        <v>23</v>
      </c>
      <c r="AI61" s="352"/>
      <c r="AJ61" s="353"/>
    </row>
    <row r="62" spans="2:36" ht="12.75" customHeight="1" thickBot="1" x14ac:dyDescent="0.25">
      <c r="B62" s="447"/>
      <c r="C62" s="447"/>
      <c r="D62" s="447"/>
      <c r="E62" s="27" t="s">
        <v>69</v>
      </c>
      <c r="F62" s="28" t="s">
        <v>69</v>
      </c>
      <c r="G62" s="37" t="s">
        <v>77</v>
      </c>
      <c r="H62" s="429"/>
      <c r="I62" s="429"/>
      <c r="K62" s="447"/>
      <c r="L62" s="447"/>
      <c r="M62" s="447"/>
      <c r="N62" s="27" t="s">
        <v>77</v>
      </c>
      <c r="O62" s="28" t="s">
        <v>77</v>
      </c>
      <c r="P62" s="37" t="s">
        <v>76</v>
      </c>
      <c r="Q62" s="429"/>
      <c r="R62" s="429"/>
      <c r="T62" s="336"/>
      <c r="U62" s="336"/>
      <c r="V62" s="336"/>
      <c r="W62" s="27" t="s">
        <v>24</v>
      </c>
      <c r="X62" s="28" t="s">
        <v>24</v>
      </c>
      <c r="Y62" s="37" t="s">
        <v>24</v>
      </c>
      <c r="Z62" s="354"/>
      <c r="AA62" s="355"/>
      <c r="AC62" s="336"/>
      <c r="AD62" s="336"/>
      <c r="AE62" s="336"/>
      <c r="AF62" s="27" t="s">
        <v>24</v>
      </c>
      <c r="AG62" s="28" t="s">
        <v>24</v>
      </c>
      <c r="AH62" s="37" t="s">
        <v>24</v>
      </c>
      <c r="AI62" s="354"/>
      <c r="AJ62" s="355"/>
    </row>
    <row r="63" spans="2:36" ht="12" customHeight="1" thickBot="1" x14ac:dyDescent="0.25">
      <c r="B63" s="447"/>
      <c r="C63" s="447"/>
      <c r="D63" s="447"/>
      <c r="E63" s="50" t="s">
        <v>86</v>
      </c>
      <c r="F63" s="51" t="s">
        <v>86</v>
      </c>
      <c r="G63" s="52" t="s">
        <v>93</v>
      </c>
      <c r="H63" s="429"/>
      <c r="I63" s="429"/>
      <c r="K63" s="447"/>
      <c r="L63" s="447"/>
      <c r="M63" s="447"/>
      <c r="N63" s="29" t="s">
        <v>87</v>
      </c>
      <c r="O63" s="30" t="s">
        <v>86</v>
      </c>
      <c r="P63" s="39" t="s">
        <v>87</v>
      </c>
      <c r="Q63" s="429"/>
      <c r="R63" s="429"/>
      <c r="T63" s="336"/>
      <c r="U63" s="336"/>
      <c r="V63" s="336"/>
      <c r="W63" s="29" t="s">
        <v>28</v>
      </c>
      <c r="X63" s="30" t="s">
        <v>28</v>
      </c>
      <c r="Y63" s="39" t="s">
        <v>28</v>
      </c>
      <c r="Z63" s="356"/>
      <c r="AA63" s="357"/>
      <c r="AC63" s="336"/>
      <c r="AD63" s="336"/>
      <c r="AE63" s="336"/>
      <c r="AF63" s="29" t="s">
        <v>28</v>
      </c>
      <c r="AG63" s="30" t="s">
        <v>28</v>
      </c>
      <c r="AH63" s="39" t="s">
        <v>28</v>
      </c>
      <c r="AI63" s="356"/>
      <c r="AJ63" s="357"/>
    </row>
    <row r="64" spans="2:36" ht="12.75" customHeight="1" thickBot="1" x14ac:dyDescent="0.25">
      <c r="B64" s="336" t="s">
        <v>59</v>
      </c>
      <c r="C64" s="336"/>
      <c r="D64" s="336"/>
      <c r="E64" s="25" t="s">
        <v>43</v>
      </c>
      <c r="F64" s="26" t="s">
        <v>43</v>
      </c>
      <c r="G64" s="38" t="s">
        <v>44</v>
      </c>
      <c r="H64" s="430"/>
      <c r="I64" s="430"/>
      <c r="K64" s="336" t="s">
        <v>251</v>
      </c>
      <c r="L64" s="336"/>
      <c r="M64" s="336"/>
      <c r="N64" s="25" t="s">
        <v>54</v>
      </c>
      <c r="O64" s="26" t="s">
        <v>46</v>
      </c>
      <c r="P64" s="38" t="s">
        <v>46</v>
      </c>
      <c r="Q64" s="448" t="s">
        <v>119</v>
      </c>
      <c r="R64" s="449"/>
      <c r="T64" s="336" t="s">
        <v>184</v>
      </c>
      <c r="U64" s="336"/>
      <c r="V64" s="336"/>
      <c r="W64" s="25" t="s">
        <v>23</v>
      </c>
      <c r="X64" s="26" t="s">
        <v>23</v>
      </c>
      <c r="Y64" s="38" t="s">
        <v>23</v>
      </c>
      <c r="Z64" s="368"/>
      <c r="AA64" s="339"/>
      <c r="AC64" s="336" t="s">
        <v>184</v>
      </c>
      <c r="AD64" s="336"/>
      <c r="AE64" s="336"/>
      <c r="AF64" s="25" t="s">
        <v>23</v>
      </c>
      <c r="AG64" s="26" t="s">
        <v>23</v>
      </c>
      <c r="AH64" s="38" t="s">
        <v>23</v>
      </c>
      <c r="AI64" s="368"/>
      <c r="AJ64" s="339"/>
    </row>
    <row r="65" spans="2:36" ht="12" customHeight="1" thickBot="1" x14ac:dyDescent="0.25">
      <c r="B65" s="336"/>
      <c r="C65" s="336"/>
      <c r="D65" s="336"/>
      <c r="E65" s="27" t="s">
        <v>69</v>
      </c>
      <c r="F65" s="28" t="s">
        <v>69</v>
      </c>
      <c r="G65" s="37" t="s">
        <v>67</v>
      </c>
      <c r="H65" s="430"/>
      <c r="I65" s="430"/>
      <c r="K65" s="336"/>
      <c r="L65" s="336"/>
      <c r="M65" s="336"/>
      <c r="N65" s="27" t="s">
        <v>69</v>
      </c>
      <c r="O65" s="28" t="s">
        <v>77</v>
      </c>
      <c r="P65" s="37" t="s">
        <v>69</v>
      </c>
      <c r="Q65" s="450"/>
      <c r="R65" s="451"/>
      <c r="T65" s="336"/>
      <c r="U65" s="336"/>
      <c r="V65" s="336"/>
      <c r="W65" s="27" t="s">
        <v>27</v>
      </c>
      <c r="X65" s="28" t="s">
        <v>24</v>
      </c>
      <c r="Y65" s="37" t="s">
        <v>24</v>
      </c>
      <c r="Z65" s="369"/>
      <c r="AA65" s="341"/>
      <c r="AC65" s="336"/>
      <c r="AD65" s="336"/>
      <c r="AE65" s="336"/>
      <c r="AF65" s="27" t="s">
        <v>27</v>
      </c>
      <c r="AG65" s="28" t="s">
        <v>24</v>
      </c>
      <c r="AH65" s="37" t="s">
        <v>24</v>
      </c>
      <c r="AI65" s="369"/>
      <c r="AJ65" s="341"/>
    </row>
    <row r="66" spans="2:36" ht="12.75" customHeight="1" thickBot="1" x14ac:dyDescent="0.25">
      <c r="B66" s="336"/>
      <c r="C66" s="336"/>
      <c r="D66" s="336"/>
      <c r="E66" s="29" t="s">
        <v>86</v>
      </c>
      <c r="F66" s="30" t="s">
        <v>86</v>
      </c>
      <c r="G66" s="39" t="s">
        <v>89</v>
      </c>
      <c r="H66" s="430"/>
      <c r="I66" s="430"/>
      <c r="K66" s="336"/>
      <c r="L66" s="336"/>
      <c r="M66" s="336"/>
      <c r="N66" s="29" t="s">
        <v>86</v>
      </c>
      <c r="O66" s="30" t="s">
        <v>87</v>
      </c>
      <c r="P66" s="39" t="s">
        <v>86</v>
      </c>
      <c r="Q66" s="452"/>
      <c r="R66" s="453"/>
      <c r="T66" s="336"/>
      <c r="U66" s="336"/>
      <c r="V66" s="336"/>
      <c r="W66" s="29" t="s">
        <v>25</v>
      </c>
      <c r="X66" s="30" t="s">
        <v>25</v>
      </c>
      <c r="Y66" s="39" t="s">
        <v>25</v>
      </c>
      <c r="Z66" s="370"/>
      <c r="AA66" s="343"/>
      <c r="AC66" s="336"/>
      <c r="AD66" s="336"/>
      <c r="AE66" s="336"/>
      <c r="AF66" s="29" t="s">
        <v>25</v>
      </c>
      <c r="AG66" s="30" t="s">
        <v>25</v>
      </c>
      <c r="AH66" s="39" t="s">
        <v>25</v>
      </c>
      <c r="AI66" s="370"/>
      <c r="AJ66" s="343"/>
    </row>
    <row r="67" spans="2:36" ht="11.25" customHeight="1" thickBot="1" x14ac:dyDescent="0.25">
      <c r="B67" s="336" t="s">
        <v>239</v>
      </c>
      <c r="C67" s="336"/>
      <c r="D67" s="336"/>
      <c r="E67" s="25" t="s">
        <v>43</v>
      </c>
      <c r="F67" s="26" t="s">
        <v>43</v>
      </c>
      <c r="G67" s="38" t="s">
        <v>41</v>
      </c>
      <c r="H67" s="430"/>
      <c r="I67" s="430"/>
      <c r="K67" s="336" t="s">
        <v>252</v>
      </c>
      <c r="L67" s="336"/>
      <c r="M67" s="336"/>
      <c r="N67" s="25" t="s">
        <v>54</v>
      </c>
      <c r="O67" s="26" t="s">
        <v>44</v>
      </c>
      <c r="P67" s="38" t="s">
        <v>46</v>
      </c>
      <c r="Q67" s="430"/>
      <c r="R67" s="430"/>
      <c r="T67" s="336" t="s">
        <v>185</v>
      </c>
      <c r="U67" s="336"/>
      <c r="V67" s="336"/>
      <c r="W67" s="25" t="s">
        <v>23</v>
      </c>
      <c r="X67" s="26" t="s">
        <v>23</v>
      </c>
      <c r="Y67" s="38" t="s">
        <v>23</v>
      </c>
      <c r="Z67" s="368"/>
      <c r="AA67" s="339"/>
      <c r="AC67" s="336" t="s">
        <v>185</v>
      </c>
      <c r="AD67" s="336"/>
      <c r="AE67" s="336"/>
      <c r="AF67" s="25" t="s">
        <v>23</v>
      </c>
      <c r="AG67" s="26" t="s">
        <v>23</v>
      </c>
      <c r="AH67" s="38" t="s">
        <v>23</v>
      </c>
      <c r="AI67" s="368"/>
      <c r="AJ67" s="339"/>
    </row>
    <row r="68" spans="2:36" ht="12" customHeight="1" thickBot="1" x14ac:dyDescent="0.25">
      <c r="B68" s="336"/>
      <c r="C68" s="336"/>
      <c r="D68" s="336"/>
      <c r="E68" s="27" t="s">
        <v>69</v>
      </c>
      <c r="F68" s="28" t="s">
        <v>69</v>
      </c>
      <c r="G68" s="37" t="s">
        <v>70</v>
      </c>
      <c r="H68" s="430"/>
      <c r="I68" s="430"/>
      <c r="K68" s="336"/>
      <c r="L68" s="336"/>
      <c r="M68" s="336"/>
      <c r="N68" s="27" t="s">
        <v>77</v>
      </c>
      <c r="O68" s="28" t="s">
        <v>67</v>
      </c>
      <c r="P68" s="37" t="s">
        <v>76</v>
      </c>
      <c r="Q68" s="430"/>
      <c r="R68" s="430"/>
      <c r="T68" s="336"/>
      <c r="U68" s="336"/>
      <c r="V68" s="336"/>
      <c r="W68" s="27" t="s">
        <v>24</v>
      </c>
      <c r="X68" s="28" t="s">
        <v>27</v>
      </c>
      <c r="Y68" s="37" t="s">
        <v>24</v>
      </c>
      <c r="Z68" s="369"/>
      <c r="AA68" s="341"/>
      <c r="AC68" s="336"/>
      <c r="AD68" s="336"/>
      <c r="AE68" s="336"/>
      <c r="AF68" s="27" t="s">
        <v>24</v>
      </c>
      <c r="AG68" s="28" t="s">
        <v>27</v>
      </c>
      <c r="AH68" s="37" t="s">
        <v>24</v>
      </c>
      <c r="AI68" s="369"/>
      <c r="AJ68" s="341"/>
    </row>
    <row r="69" spans="2:36" ht="13.5" thickBot="1" x14ac:dyDescent="0.25">
      <c r="B69" s="336"/>
      <c r="C69" s="336"/>
      <c r="D69" s="336"/>
      <c r="E69" s="40" t="s">
        <v>25</v>
      </c>
      <c r="F69" s="41" t="s">
        <v>25</v>
      </c>
      <c r="G69" s="42" t="s">
        <v>25</v>
      </c>
      <c r="H69" s="430"/>
      <c r="I69" s="430"/>
      <c r="K69" s="336"/>
      <c r="L69" s="336"/>
      <c r="M69" s="336"/>
      <c r="N69" s="29" t="s">
        <v>93</v>
      </c>
      <c r="O69" s="30" t="s">
        <v>89</v>
      </c>
      <c r="P69" s="39" t="s">
        <v>87</v>
      </c>
      <c r="Q69" s="430"/>
      <c r="R69" s="430"/>
      <c r="T69" s="336"/>
      <c r="U69" s="336"/>
      <c r="V69" s="336"/>
      <c r="W69" s="29" t="s">
        <v>25</v>
      </c>
      <c r="X69" s="30" t="s">
        <v>25</v>
      </c>
      <c r="Y69" s="39" t="s">
        <v>25</v>
      </c>
      <c r="Z69" s="370"/>
      <c r="AA69" s="343"/>
      <c r="AC69" s="336"/>
      <c r="AD69" s="336"/>
      <c r="AE69" s="336"/>
      <c r="AF69" s="29" t="s">
        <v>25</v>
      </c>
      <c r="AG69" s="30" t="s">
        <v>25</v>
      </c>
      <c r="AH69" s="39" t="s">
        <v>25</v>
      </c>
      <c r="AI69" s="370"/>
      <c r="AJ69" s="343"/>
    </row>
    <row r="70" spans="2:36" ht="12.75" customHeight="1" thickBot="1" x14ac:dyDescent="0.25">
      <c r="B70" s="336" t="s">
        <v>240</v>
      </c>
      <c r="C70" s="336"/>
      <c r="D70" s="336"/>
      <c r="E70" s="25" t="s">
        <v>43</v>
      </c>
      <c r="F70" s="26" t="s">
        <v>46</v>
      </c>
      <c r="G70" s="38" t="s">
        <v>49</v>
      </c>
      <c r="H70" s="430"/>
      <c r="I70" s="430"/>
      <c r="K70" s="336" t="s">
        <v>253</v>
      </c>
      <c r="L70" s="336"/>
      <c r="M70" s="336"/>
      <c r="N70" s="25" t="s">
        <v>46</v>
      </c>
      <c r="O70" s="26" t="s">
        <v>46</v>
      </c>
      <c r="P70" s="38" t="s">
        <v>46</v>
      </c>
      <c r="Q70" s="430"/>
      <c r="R70" s="430"/>
      <c r="T70" s="336" t="s">
        <v>186</v>
      </c>
      <c r="U70" s="336"/>
      <c r="V70" s="336"/>
      <c r="W70" s="25" t="s">
        <v>23</v>
      </c>
      <c r="X70" s="25" t="s">
        <v>26</v>
      </c>
      <c r="Y70" s="25" t="s">
        <v>26</v>
      </c>
      <c r="Z70" s="337"/>
      <c r="AA70" s="337"/>
      <c r="AC70" s="336" t="s">
        <v>186</v>
      </c>
      <c r="AD70" s="336"/>
      <c r="AE70" s="336"/>
      <c r="AF70" s="25" t="s">
        <v>23</v>
      </c>
      <c r="AG70" s="25" t="s">
        <v>26</v>
      </c>
      <c r="AH70" s="25" t="s">
        <v>26</v>
      </c>
      <c r="AI70" s="337"/>
      <c r="AJ70" s="337"/>
    </row>
    <row r="71" spans="2:36" ht="12.75" customHeight="1" thickBot="1" x14ac:dyDescent="0.25">
      <c r="B71" s="336"/>
      <c r="C71" s="336"/>
      <c r="D71" s="336"/>
      <c r="E71" s="27" t="s">
        <v>69</v>
      </c>
      <c r="F71" s="28" t="s">
        <v>76</v>
      </c>
      <c r="G71" s="37" t="s">
        <v>81</v>
      </c>
      <c r="H71" s="430"/>
      <c r="I71" s="430"/>
      <c r="K71" s="336"/>
      <c r="L71" s="336"/>
      <c r="M71" s="336"/>
      <c r="N71" s="27" t="s">
        <v>76</v>
      </c>
      <c r="O71" s="28" t="s">
        <v>76</v>
      </c>
      <c r="P71" s="37" t="s">
        <v>76</v>
      </c>
      <c r="Q71" s="430"/>
      <c r="R71" s="430"/>
      <c r="T71" s="336"/>
      <c r="U71" s="336"/>
      <c r="V71" s="336"/>
      <c r="W71" s="27" t="s">
        <v>24</v>
      </c>
      <c r="X71" s="27" t="s">
        <v>24</v>
      </c>
      <c r="Y71" s="27" t="s">
        <v>24</v>
      </c>
      <c r="Z71" s="337"/>
      <c r="AA71" s="337"/>
      <c r="AC71" s="336"/>
      <c r="AD71" s="336"/>
      <c r="AE71" s="336"/>
      <c r="AF71" s="27" t="s">
        <v>24</v>
      </c>
      <c r="AG71" s="27" t="s">
        <v>24</v>
      </c>
      <c r="AH71" s="27" t="s">
        <v>24</v>
      </c>
      <c r="AI71" s="337"/>
      <c r="AJ71" s="337"/>
    </row>
    <row r="72" spans="2:36" ht="12" customHeight="1" thickBot="1" x14ac:dyDescent="0.25">
      <c r="B72" s="336"/>
      <c r="C72" s="336"/>
      <c r="D72" s="336"/>
      <c r="E72" s="40" t="s">
        <v>25</v>
      </c>
      <c r="F72" s="41" t="s">
        <v>25</v>
      </c>
      <c r="G72" s="42" t="s">
        <v>25</v>
      </c>
      <c r="H72" s="430"/>
      <c r="I72" s="430"/>
      <c r="K72" s="336"/>
      <c r="L72" s="336"/>
      <c r="M72" s="336"/>
      <c r="N72" s="29" t="s">
        <v>87</v>
      </c>
      <c r="O72" s="30" t="s">
        <v>87</v>
      </c>
      <c r="P72" s="39" t="s">
        <v>87</v>
      </c>
      <c r="Q72" s="430"/>
      <c r="R72" s="430"/>
      <c r="T72" s="336"/>
      <c r="U72" s="336"/>
      <c r="V72" s="336"/>
      <c r="W72" s="29" t="s">
        <v>25</v>
      </c>
      <c r="X72" s="29" t="s">
        <v>25</v>
      </c>
      <c r="Y72" s="29" t="s">
        <v>25</v>
      </c>
      <c r="Z72" s="337"/>
      <c r="AA72" s="337"/>
      <c r="AC72" s="336"/>
      <c r="AD72" s="336"/>
      <c r="AE72" s="336"/>
      <c r="AF72" s="29" t="s">
        <v>25</v>
      </c>
      <c r="AG72" s="29" t="s">
        <v>25</v>
      </c>
      <c r="AH72" s="29" t="s">
        <v>25</v>
      </c>
      <c r="AI72" s="337"/>
      <c r="AJ72" s="337"/>
    </row>
    <row r="73" spans="2:36" ht="12.75" customHeight="1" thickBot="1" x14ac:dyDescent="0.25">
      <c r="B73" s="336" t="s">
        <v>241</v>
      </c>
      <c r="C73" s="336"/>
      <c r="D73" s="336"/>
      <c r="E73" s="31" t="s">
        <v>23</v>
      </c>
      <c r="F73" s="32" t="s">
        <v>23</v>
      </c>
      <c r="G73" s="33" t="s">
        <v>23</v>
      </c>
      <c r="H73" s="430"/>
      <c r="I73" s="430"/>
      <c r="K73" s="336" t="s">
        <v>254</v>
      </c>
      <c r="L73" s="336"/>
      <c r="M73" s="336"/>
      <c r="N73" s="31" t="s">
        <v>54</v>
      </c>
      <c r="O73" s="32" t="s">
        <v>44</v>
      </c>
      <c r="P73" s="33" t="s">
        <v>44</v>
      </c>
      <c r="Q73" s="430"/>
      <c r="R73" s="430"/>
      <c r="T73" s="336" t="s">
        <v>187</v>
      </c>
      <c r="U73" s="336"/>
      <c r="V73" s="336"/>
      <c r="W73" s="25" t="s">
        <v>23</v>
      </c>
      <c r="X73" s="25" t="s">
        <v>26</v>
      </c>
      <c r="Y73" s="25" t="s">
        <v>26</v>
      </c>
      <c r="Z73" s="337"/>
      <c r="AA73" s="337"/>
      <c r="AC73" s="336" t="s">
        <v>187</v>
      </c>
      <c r="AD73" s="336"/>
      <c r="AE73" s="336"/>
      <c r="AF73" s="25" t="s">
        <v>23</v>
      </c>
      <c r="AG73" s="25" t="s">
        <v>26</v>
      </c>
      <c r="AH73" s="25" t="s">
        <v>26</v>
      </c>
      <c r="AI73" s="337"/>
      <c r="AJ73" s="337"/>
    </row>
    <row r="74" spans="2:36" ht="12" customHeight="1" thickBot="1" x14ac:dyDescent="0.25">
      <c r="B74" s="336"/>
      <c r="C74" s="336"/>
      <c r="D74" s="336"/>
      <c r="E74" s="34" t="s">
        <v>24</v>
      </c>
      <c r="F74" s="35" t="s">
        <v>24</v>
      </c>
      <c r="G74" s="36" t="s">
        <v>24</v>
      </c>
      <c r="H74" s="430"/>
      <c r="I74" s="430"/>
      <c r="K74" s="336"/>
      <c r="L74" s="336"/>
      <c r="M74" s="336"/>
      <c r="N74" s="27" t="s">
        <v>77</v>
      </c>
      <c r="O74" s="28" t="s">
        <v>76</v>
      </c>
      <c r="P74" s="37" t="s">
        <v>67</v>
      </c>
      <c r="Q74" s="430"/>
      <c r="R74" s="430"/>
      <c r="T74" s="336"/>
      <c r="U74" s="336"/>
      <c r="V74" s="336"/>
      <c r="W74" s="27" t="s">
        <v>24</v>
      </c>
      <c r="X74" s="27" t="s">
        <v>24</v>
      </c>
      <c r="Y74" s="27" t="s">
        <v>24</v>
      </c>
      <c r="Z74" s="337"/>
      <c r="AA74" s="337"/>
      <c r="AC74" s="336"/>
      <c r="AD74" s="336"/>
      <c r="AE74" s="336"/>
      <c r="AF74" s="27" t="s">
        <v>24</v>
      </c>
      <c r="AG74" s="27" t="s">
        <v>24</v>
      </c>
      <c r="AH74" s="27" t="s">
        <v>24</v>
      </c>
      <c r="AI74" s="337"/>
      <c r="AJ74" s="337"/>
    </row>
    <row r="75" spans="2:36" ht="12" customHeight="1" thickBot="1" x14ac:dyDescent="0.25">
      <c r="B75" s="336"/>
      <c r="C75" s="336"/>
      <c r="D75" s="336"/>
      <c r="E75" s="29" t="s">
        <v>86</v>
      </c>
      <c r="F75" s="30" t="s">
        <v>93</v>
      </c>
      <c r="G75" s="39" t="s">
        <v>86</v>
      </c>
      <c r="H75" s="430"/>
      <c r="I75" s="430"/>
      <c r="K75" s="336"/>
      <c r="L75" s="336"/>
      <c r="M75" s="336"/>
      <c r="N75" s="29" t="s">
        <v>93</v>
      </c>
      <c r="O75" s="30" t="s">
        <v>87</v>
      </c>
      <c r="P75" s="39" t="s">
        <v>89</v>
      </c>
      <c r="Q75" s="430"/>
      <c r="R75" s="430"/>
      <c r="T75" s="336"/>
      <c r="U75" s="336"/>
      <c r="V75" s="336"/>
      <c r="W75" s="29" t="s">
        <v>25</v>
      </c>
      <c r="X75" s="29" t="s">
        <v>25</v>
      </c>
      <c r="Y75" s="29" t="s">
        <v>25</v>
      </c>
      <c r="Z75" s="337"/>
      <c r="AA75" s="337"/>
      <c r="AC75" s="336"/>
      <c r="AD75" s="336"/>
      <c r="AE75" s="336"/>
      <c r="AF75" s="29" t="s">
        <v>25</v>
      </c>
      <c r="AG75" s="29" t="s">
        <v>25</v>
      </c>
      <c r="AH75" s="29" t="s">
        <v>25</v>
      </c>
      <c r="AI75" s="337"/>
      <c r="AJ75" s="337"/>
    </row>
    <row r="76" spans="2:36" ht="12.75" customHeight="1" thickBot="1" x14ac:dyDescent="0.25"/>
    <row r="77" spans="2:36" ht="18" customHeight="1" thickBot="1" x14ac:dyDescent="0.25">
      <c r="B77" s="364" t="s">
        <v>238</v>
      </c>
      <c r="C77" s="364"/>
      <c r="D77" s="364"/>
      <c r="E77" s="365" t="s">
        <v>14</v>
      </c>
      <c r="F77" s="366" t="s">
        <v>15</v>
      </c>
      <c r="G77" s="366" t="s">
        <v>16</v>
      </c>
      <c r="H77" s="366" t="s">
        <v>17</v>
      </c>
      <c r="I77" s="365" t="s">
        <v>18</v>
      </c>
      <c r="K77" s="364" t="s">
        <v>255</v>
      </c>
      <c r="L77" s="364"/>
      <c r="M77" s="364"/>
      <c r="N77" s="365" t="s">
        <v>14</v>
      </c>
      <c r="O77" s="366" t="s">
        <v>15</v>
      </c>
      <c r="P77" s="366" t="s">
        <v>16</v>
      </c>
      <c r="Q77" s="366" t="s">
        <v>17</v>
      </c>
      <c r="R77" s="365" t="s">
        <v>18</v>
      </c>
      <c r="T77" s="364" t="s">
        <v>231</v>
      </c>
      <c r="U77" s="364"/>
      <c r="V77" s="364"/>
      <c r="W77" s="365" t="s">
        <v>14</v>
      </c>
      <c r="X77" s="366" t="s">
        <v>15</v>
      </c>
      <c r="Y77" s="366" t="s">
        <v>16</v>
      </c>
      <c r="Z77" s="366" t="s">
        <v>17</v>
      </c>
      <c r="AA77" s="365" t="s">
        <v>18</v>
      </c>
      <c r="AC77" s="364" t="s">
        <v>231</v>
      </c>
      <c r="AD77" s="364"/>
      <c r="AE77" s="364"/>
      <c r="AF77" s="365" t="s">
        <v>14</v>
      </c>
      <c r="AG77" s="366" t="s">
        <v>15</v>
      </c>
      <c r="AH77" s="366" t="s">
        <v>16</v>
      </c>
      <c r="AI77" s="366" t="s">
        <v>17</v>
      </c>
      <c r="AJ77" s="365" t="s">
        <v>18</v>
      </c>
    </row>
    <row r="78" spans="2:36" ht="18" customHeight="1" thickBot="1" x14ac:dyDescent="0.25">
      <c r="B78" s="364"/>
      <c r="C78" s="364"/>
      <c r="D78" s="364"/>
      <c r="E78" s="365"/>
      <c r="F78" s="366"/>
      <c r="G78" s="366"/>
      <c r="H78" s="366"/>
      <c r="I78" s="365"/>
      <c r="K78" s="364"/>
      <c r="L78" s="364"/>
      <c r="M78" s="364"/>
      <c r="N78" s="365"/>
      <c r="O78" s="366"/>
      <c r="P78" s="366"/>
      <c r="Q78" s="366"/>
      <c r="R78" s="365"/>
      <c r="T78" s="364"/>
      <c r="U78" s="364"/>
      <c r="V78" s="364"/>
      <c r="W78" s="365"/>
      <c r="X78" s="366"/>
      <c r="Y78" s="366"/>
      <c r="Z78" s="366"/>
      <c r="AA78" s="365"/>
      <c r="AC78" s="364"/>
      <c r="AD78" s="364"/>
      <c r="AE78" s="364"/>
      <c r="AF78" s="365"/>
      <c r="AG78" s="366"/>
      <c r="AH78" s="366"/>
      <c r="AI78" s="366"/>
      <c r="AJ78" s="365"/>
    </row>
    <row r="79" spans="2:36" ht="18" customHeight="1" thickBot="1" x14ac:dyDescent="0.25">
      <c r="B79" s="336" t="s">
        <v>244</v>
      </c>
      <c r="C79" s="336"/>
      <c r="D79" s="336"/>
      <c r="E79" s="359">
        <v>0</v>
      </c>
      <c r="F79" s="413">
        <v>0.33</v>
      </c>
      <c r="G79" s="360">
        <v>0.7</v>
      </c>
      <c r="H79" s="358">
        <f>IF(IFERROR(F79-E79,""),((G79-E79)/(F79-E79)*100))</f>
        <v>212.12121212121212</v>
      </c>
      <c r="I79" s="361">
        <f>IF(IFERROR(H79:H84,""),IF(AVERAGE(H79:H84)&gt;100,100,IF(AVERAGE(H79:H84)&lt;0,0,AVERAGE(H79:H84))))</f>
        <v>100</v>
      </c>
      <c r="K79" s="336" t="s">
        <v>106</v>
      </c>
      <c r="L79" s="336"/>
      <c r="M79" s="336"/>
      <c r="N79" s="359">
        <v>0</v>
      </c>
      <c r="O79" s="359">
        <v>6</v>
      </c>
      <c r="P79" s="360">
        <v>6</v>
      </c>
      <c r="Q79" s="358">
        <f>IF(IFERROR(O79-N79,""),((P79-N79)/(O79-N79)*100))</f>
        <v>100</v>
      </c>
      <c r="R79" s="361">
        <f>IF(IFERROR(Q79:Q84,""),IF(AVERAGE(Q79:Q84)&gt;100,100,IF(AVERAGE(Q79:Q84)&lt;0,0,AVERAGE(Q79:Q84))))</f>
        <v>100</v>
      </c>
      <c r="T79" s="336" t="s">
        <v>188</v>
      </c>
      <c r="U79" s="336"/>
      <c r="V79" s="336"/>
      <c r="W79" s="359"/>
      <c r="X79" s="371"/>
      <c r="Y79" s="360"/>
      <c r="Z79" s="358" t="b">
        <f>IF(IFERROR(X79-W79,""),((Y79-W79)/(X79-W79)*100))</f>
        <v>0</v>
      </c>
      <c r="AA79" s="361" t="b">
        <f>IF(IFERROR(Z79:Z84,""),IF(AVERAGE(Z79:Z84)&gt;100,100,IF(AVERAGE(Z79:Z84)&lt;0,0,AVERAGE(Z79:Z84))))</f>
        <v>0</v>
      </c>
      <c r="AC79" s="336" t="s">
        <v>188</v>
      </c>
      <c r="AD79" s="336"/>
      <c r="AE79" s="336"/>
      <c r="AF79" s="359"/>
      <c r="AG79" s="371"/>
      <c r="AH79" s="360"/>
      <c r="AI79" s="358" t="b">
        <f>IF(IFERROR(AG79-AF79,""),((AH79-AF79)/(AG79-AF79)*100))</f>
        <v>0</v>
      </c>
      <c r="AJ79" s="361" t="b">
        <f>IF(IFERROR(AI79:AI84,""),IF(AVERAGE(AI79:AI84)&gt;100,100,IF(AVERAGE(AI79:AI84)&lt;0,0,AVERAGE(AI79:AI84))))</f>
        <v>0</v>
      </c>
    </row>
    <row r="80" spans="2:36" ht="18" customHeight="1" thickBot="1" x14ac:dyDescent="0.25">
      <c r="B80" s="336"/>
      <c r="C80" s="336"/>
      <c r="D80" s="336"/>
      <c r="E80" s="359"/>
      <c r="F80" s="359"/>
      <c r="G80" s="360"/>
      <c r="H80" s="358"/>
      <c r="I80" s="362"/>
      <c r="K80" s="336"/>
      <c r="L80" s="336"/>
      <c r="M80" s="336"/>
      <c r="N80" s="359"/>
      <c r="O80" s="359"/>
      <c r="P80" s="360"/>
      <c r="Q80" s="358"/>
      <c r="R80" s="362"/>
      <c r="T80" s="336"/>
      <c r="U80" s="336"/>
      <c r="V80" s="336"/>
      <c r="W80" s="359"/>
      <c r="X80" s="371"/>
      <c r="Y80" s="360"/>
      <c r="Z80" s="358"/>
      <c r="AA80" s="362"/>
      <c r="AC80" s="336"/>
      <c r="AD80" s="336"/>
      <c r="AE80" s="336"/>
      <c r="AF80" s="359"/>
      <c r="AG80" s="371"/>
      <c r="AH80" s="360"/>
      <c r="AI80" s="358"/>
      <c r="AJ80" s="362"/>
    </row>
    <row r="81" spans="2:36" ht="12.75" customHeight="1" thickBot="1" x14ac:dyDescent="0.25">
      <c r="B81" s="405"/>
      <c r="C81" s="405"/>
      <c r="D81" s="405"/>
      <c r="E81" s="406"/>
      <c r="F81" s="407"/>
      <c r="G81" s="408"/>
      <c r="H81" s="358" t="b">
        <f>IF(IFERROR(F81-E81,""),((G81-E81)/(F81-E81)*100))</f>
        <v>0</v>
      </c>
      <c r="I81" s="362"/>
      <c r="K81" s="336"/>
      <c r="L81" s="336"/>
      <c r="M81" s="336"/>
      <c r="N81" s="359"/>
      <c r="O81" s="359"/>
      <c r="P81" s="360"/>
      <c r="Q81" s="358" t="b">
        <f>IF(IFERROR(O81-N81,""),((P81-N81)/(O81-N81)*100))</f>
        <v>0</v>
      </c>
      <c r="R81" s="362"/>
      <c r="T81" s="336" t="s">
        <v>189</v>
      </c>
      <c r="U81" s="336"/>
      <c r="V81" s="336"/>
      <c r="W81" s="359"/>
      <c r="X81" s="371"/>
      <c r="Y81" s="360"/>
      <c r="Z81" s="358" t="b">
        <f>IF(IFERROR(X81-W81,""),((Y81-W81)/(X81-W81)*100))</f>
        <v>0</v>
      </c>
      <c r="AA81" s="362"/>
      <c r="AC81" s="336" t="s">
        <v>189</v>
      </c>
      <c r="AD81" s="336"/>
      <c r="AE81" s="336"/>
      <c r="AF81" s="359"/>
      <c r="AG81" s="371"/>
      <c r="AH81" s="360"/>
      <c r="AI81" s="358" t="b">
        <f>IF(IFERROR(AG81-AF81,""),((AH81-AF81)/(AG81-AF81)*100))</f>
        <v>0</v>
      </c>
      <c r="AJ81" s="362"/>
    </row>
    <row r="82" spans="2:36" ht="12.75" customHeight="1" thickBot="1" x14ac:dyDescent="0.25">
      <c r="B82" s="405"/>
      <c r="C82" s="405"/>
      <c r="D82" s="405"/>
      <c r="E82" s="406"/>
      <c r="F82" s="407"/>
      <c r="G82" s="408"/>
      <c r="H82" s="358"/>
      <c r="I82" s="362"/>
      <c r="K82" s="336"/>
      <c r="L82" s="336"/>
      <c r="M82" s="336"/>
      <c r="N82" s="359"/>
      <c r="O82" s="359"/>
      <c r="P82" s="360"/>
      <c r="Q82" s="358"/>
      <c r="R82" s="362"/>
      <c r="T82" s="336"/>
      <c r="U82" s="336"/>
      <c r="V82" s="336"/>
      <c r="W82" s="359"/>
      <c r="X82" s="371"/>
      <c r="Y82" s="360"/>
      <c r="Z82" s="358"/>
      <c r="AA82" s="362"/>
      <c r="AC82" s="336"/>
      <c r="AD82" s="336"/>
      <c r="AE82" s="336"/>
      <c r="AF82" s="359"/>
      <c r="AG82" s="371"/>
      <c r="AH82" s="360"/>
      <c r="AI82" s="358"/>
      <c r="AJ82" s="362"/>
    </row>
    <row r="83" spans="2:36" ht="12.75" customHeight="1" thickBot="1" x14ac:dyDescent="0.25">
      <c r="B83" s="409"/>
      <c r="C83" s="409"/>
      <c r="D83" s="409"/>
      <c r="E83" s="410"/>
      <c r="F83" s="407"/>
      <c r="G83" s="408"/>
      <c r="H83" s="358" t="b">
        <f>IF(IFERROR(F83-E83,""),((G83-E83)/(F83-E83)*100))</f>
        <v>0</v>
      </c>
      <c r="I83" s="362"/>
      <c r="K83" s="336"/>
      <c r="L83" s="336"/>
      <c r="M83" s="336"/>
      <c r="N83" s="359"/>
      <c r="O83" s="359"/>
      <c r="P83" s="360"/>
      <c r="Q83" s="358" t="b">
        <f>IF(IFERROR(O83-N83,""),((P83-N83)/(O83-N83)*100))</f>
        <v>0</v>
      </c>
      <c r="R83" s="362"/>
      <c r="T83" s="336" t="s">
        <v>190</v>
      </c>
      <c r="U83" s="336"/>
      <c r="V83" s="336"/>
      <c r="W83" s="359"/>
      <c r="X83" s="371"/>
      <c r="Y83" s="360"/>
      <c r="Z83" s="358" t="b">
        <f>IF(IFERROR(X83-W83,""),((Y83-W83)/(X83-W83)*100))</f>
        <v>0</v>
      </c>
      <c r="AA83" s="362"/>
      <c r="AC83" s="336" t="s">
        <v>190</v>
      </c>
      <c r="AD83" s="336"/>
      <c r="AE83" s="336"/>
      <c r="AF83" s="359"/>
      <c r="AG83" s="371"/>
      <c r="AH83" s="360"/>
      <c r="AI83" s="358" t="b">
        <f>IF(IFERROR(AG83-AF83,""),((AH83-AF83)/(AG83-AF83)*100))</f>
        <v>0</v>
      </c>
      <c r="AJ83" s="362"/>
    </row>
    <row r="84" spans="2:36" ht="12.75" customHeight="1" thickBot="1" x14ac:dyDescent="0.25">
      <c r="B84" s="409"/>
      <c r="C84" s="409"/>
      <c r="D84" s="409"/>
      <c r="E84" s="410"/>
      <c r="F84" s="407"/>
      <c r="G84" s="408"/>
      <c r="H84" s="358"/>
      <c r="I84" s="363"/>
      <c r="K84" s="336"/>
      <c r="L84" s="336"/>
      <c r="M84" s="336"/>
      <c r="N84" s="359"/>
      <c r="O84" s="359"/>
      <c r="P84" s="360"/>
      <c r="Q84" s="358"/>
      <c r="R84" s="363"/>
      <c r="T84" s="336"/>
      <c r="U84" s="336"/>
      <c r="V84" s="336"/>
      <c r="W84" s="359"/>
      <c r="X84" s="371"/>
      <c r="Y84" s="360"/>
      <c r="Z84" s="358"/>
      <c r="AA84" s="363"/>
      <c r="AC84" s="336"/>
      <c r="AD84" s="336"/>
      <c r="AE84" s="336"/>
      <c r="AF84" s="359"/>
      <c r="AG84" s="371"/>
      <c r="AH84" s="360"/>
      <c r="AI84" s="358"/>
      <c r="AJ84" s="363"/>
    </row>
    <row r="85" spans="2:36" ht="13.5" customHeight="1" thickBot="1" x14ac:dyDescent="0.25">
      <c r="B85" s="438" t="s">
        <v>19</v>
      </c>
      <c r="C85" s="438"/>
      <c r="D85" s="438"/>
      <c r="E85" s="345" t="s">
        <v>20</v>
      </c>
      <c r="F85" s="345" t="s">
        <v>21</v>
      </c>
      <c r="G85" s="345" t="s">
        <v>22</v>
      </c>
      <c r="H85" s="345"/>
      <c r="I85" s="345"/>
      <c r="K85" s="438" t="s">
        <v>19</v>
      </c>
      <c r="L85" s="438"/>
      <c r="M85" s="438"/>
      <c r="N85" s="345" t="s">
        <v>20</v>
      </c>
      <c r="O85" s="345" t="s">
        <v>21</v>
      </c>
      <c r="P85" s="345" t="s">
        <v>22</v>
      </c>
      <c r="Q85" s="345"/>
      <c r="R85" s="345"/>
      <c r="T85" s="344" t="s">
        <v>19</v>
      </c>
      <c r="U85" s="344"/>
      <c r="V85" s="344"/>
      <c r="W85" s="345" t="s">
        <v>20</v>
      </c>
      <c r="X85" s="345" t="s">
        <v>21</v>
      </c>
      <c r="Y85" s="346" t="s">
        <v>22</v>
      </c>
      <c r="Z85" s="347"/>
      <c r="AA85" s="348"/>
      <c r="AC85" s="344" t="s">
        <v>19</v>
      </c>
      <c r="AD85" s="344"/>
      <c r="AE85" s="344"/>
      <c r="AF85" s="345" t="s">
        <v>20</v>
      </c>
      <c r="AG85" s="345" t="s">
        <v>21</v>
      </c>
      <c r="AH85" s="346" t="s">
        <v>22</v>
      </c>
      <c r="AI85" s="347"/>
      <c r="AJ85" s="348"/>
    </row>
    <row r="86" spans="2:36" ht="13.5" thickBot="1" x14ac:dyDescent="0.25">
      <c r="B86" s="438"/>
      <c r="C86" s="438"/>
      <c r="D86" s="438"/>
      <c r="E86" s="345"/>
      <c r="F86" s="345"/>
      <c r="G86" s="411"/>
      <c r="H86" s="411"/>
      <c r="I86" s="411"/>
      <c r="K86" s="438"/>
      <c r="L86" s="438"/>
      <c r="M86" s="438"/>
      <c r="N86" s="345"/>
      <c r="O86" s="345"/>
      <c r="P86" s="345"/>
      <c r="Q86" s="345"/>
      <c r="R86" s="345"/>
      <c r="T86" s="344"/>
      <c r="U86" s="344"/>
      <c r="V86" s="344"/>
      <c r="W86" s="345"/>
      <c r="X86" s="345"/>
      <c r="Y86" s="349"/>
      <c r="Z86" s="350"/>
      <c r="AA86" s="351"/>
      <c r="AC86" s="344"/>
      <c r="AD86" s="344"/>
      <c r="AE86" s="344"/>
      <c r="AF86" s="345"/>
      <c r="AG86" s="345"/>
      <c r="AH86" s="349"/>
      <c r="AI86" s="350"/>
      <c r="AJ86" s="351"/>
    </row>
    <row r="87" spans="2:36" ht="13.5" thickBot="1" x14ac:dyDescent="0.25">
      <c r="B87" s="336" t="s">
        <v>242</v>
      </c>
      <c r="C87" s="336"/>
      <c r="D87" s="336"/>
      <c r="E87" s="25" t="s">
        <v>41</v>
      </c>
      <c r="F87" s="38" t="s">
        <v>46</v>
      </c>
      <c r="G87" s="84" t="s">
        <v>44</v>
      </c>
      <c r="H87" s="456"/>
      <c r="I87" s="357"/>
      <c r="K87" s="336" t="s">
        <v>256</v>
      </c>
      <c r="L87" s="336"/>
      <c r="M87" s="336"/>
      <c r="N87" s="25" t="s">
        <v>45</v>
      </c>
      <c r="O87" s="38" t="s">
        <v>45</v>
      </c>
      <c r="P87" s="38" t="s">
        <v>44</v>
      </c>
      <c r="Q87" s="357"/>
      <c r="R87" s="357"/>
      <c r="T87" s="336" t="s">
        <v>191</v>
      </c>
      <c r="U87" s="336"/>
      <c r="V87" s="336"/>
      <c r="W87" s="25" t="s">
        <v>23</v>
      </c>
      <c r="X87" s="25" t="s">
        <v>26</v>
      </c>
      <c r="Y87" s="25" t="s">
        <v>26</v>
      </c>
      <c r="Z87" s="352"/>
      <c r="AA87" s="353"/>
      <c r="AC87" s="336" t="s">
        <v>191</v>
      </c>
      <c r="AD87" s="336"/>
      <c r="AE87" s="336"/>
      <c r="AF87" s="25" t="s">
        <v>23</v>
      </c>
      <c r="AG87" s="25" t="s">
        <v>26</v>
      </c>
      <c r="AH87" s="25" t="s">
        <v>26</v>
      </c>
      <c r="AI87" s="352"/>
      <c r="AJ87" s="353"/>
    </row>
    <row r="88" spans="2:36" ht="12.75" customHeight="1" thickBot="1" x14ac:dyDescent="0.25">
      <c r="B88" s="336"/>
      <c r="C88" s="336"/>
      <c r="D88" s="336"/>
      <c r="E88" s="27" t="s">
        <v>67</v>
      </c>
      <c r="F88" s="37" t="s">
        <v>76</v>
      </c>
      <c r="G88" s="37" t="s">
        <v>67</v>
      </c>
      <c r="H88" s="456"/>
      <c r="I88" s="357"/>
      <c r="K88" s="336"/>
      <c r="L88" s="336"/>
      <c r="M88" s="336"/>
      <c r="N88" s="37" t="s">
        <v>70</v>
      </c>
      <c r="O88" s="37" t="s">
        <v>70</v>
      </c>
      <c r="P88" s="37" t="s">
        <v>67</v>
      </c>
      <c r="Q88" s="357"/>
      <c r="R88" s="357"/>
      <c r="T88" s="336"/>
      <c r="U88" s="336"/>
      <c r="V88" s="336"/>
      <c r="W88" s="27" t="s">
        <v>24</v>
      </c>
      <c r="X88" s="27" t="s">
        <v>24</v>
      </c>
      <c r="Y88" s="27" t="s">
        <v>24</v>
      </c>
      <c r="Z88" s="354"/>
      <c r="AA88" s="355"/>
      <c r="AC88" s="336"/>
      <c r="AD88" s="336"/>
      <c r="AE88" s="336"/>
      <c r="AF88" s="27" t="s">
        <v>24</v>
      </c>
      <c r="AG88" s="27" t="s">
        <v>24</v>
      </c>
      <c r="AH88" s="27" t="s">
        <v>24</v>
      </c>
      <c r="AI88" s="354"/>
      <c r="AJ88" s="355"/>
    </row>
    <row r="89" spans="2:36" ht="13.5" thickBot="1" x14ac:dyDescent="0.25">
      <c r="B89" s="336"/>
      <c r="C89" s="336"/>
      <c r="D89" s="336"/>
      <c r="E89" s="29" t="s">
        <v>93</v>
      </c>
      <c r="F89" s="39" t="s">
        <v>93</v>
      </c>
      <c r="G89" s="39" t="s">
        <v>89</v>
      </c>
      <c r="H89" s="456"/>
      <c r="I89" s="357"/>
      <c r="K89" s="336"/>
      <c r="L89" s="336"/>
      <c r="M89" s="336"/>
      <c r="N89" s="39" t="s">
        <v>89</v>
      </c>
      <c r="O89" s="39" t="s">
        <v>89</v>
      </c>
      <c r="P89" s="39" t="s">
        <v>89</v>
      </c>
      <c r="Q89" s="357"/>
      <c r="R89" s="357"/>
      <c r="T89" s="336"/>
      <c r="U89" s="336"/>
      <c r="V89" s="336"/>
      <c r="W89" s="29" t="s">
        <v>25</v>
      </c>
      <c r="X89" s="29" t="s">
        <v>25</v>
      </c>
      <c r="Y89" s="29" t="s">
        <v>25</v>
      </c>
      <c r="Z89" s="356"/>
      <c r="AA89" s="357"/>
      <c r="AC89" s="336"/>
      <c r="AD89" s="336"/>
      <c r="AE89" s="336"/>
      <c r="AF89" s="29" t="s">
        <v>25</v>
      </c>
      <c r="AG89" s="29" t="s">
        <v>25</v>
      </c>
      <c r="AH89" s="29" t="s">
        <v>25</v>
      </c>
      <c r="AI89" s="356"/>
      <c r="AJ89" s="357"/>
    </row>
    <row r="90" spans="2:36" ht="12.75" customHeight="1" thickBot="1" x14ac:dyDescent="0.25">
      <c r="B90" s="336" t="s">
        <v>243</v>
      </c>
      <c r="C90" s="336"/>
      <c r="D90" s="336"/>
      <c r="E90" s="25" t="s">
        <v>42</v>
      </c>
      <c r="F90" s="38" t="s">
        <v>41</v>
      </c>
      <c r="G90" s="38" t="s">
        <v>47</v>
      </c>
      <c r="H90" s="357"/>
      <c r="I90" s="357"/>
      <c r="K90" s="336" t="s">
        <v>257</v>
      </c>
      <c r="L90" s="336"/>
      <c r="M90" s="336"/>
      <c r="N90" s="25" t="s">
        <v>55</v>
      </c>
      <c r="O90" s="38" t="s">
        <v>47</v>
      </c>
      <c r="P90" s="38" t="s">
        <v>44</v>
      </c>
      <c r="Q90" s="357"/>
      <c r="R90" s="357"/>
      <c r="T90" s="336" t="s">
        <v>192</v>
      </c>
      <c r="U90" s="336"/>
      <c r="V90" s="336"/>
      <c r="W90" s="25" t="s">
        <v>23</v>
      </c>
      <c r="X90" s="25" t="s">
        <v>26</v>
      </c>
      <c r="Y90" s="25" t="s">
        <v>26</v>
      </c>
      <c r="Z90" s="368"/>
      <c r="AA90" s="339"/>
      <c r="AC90" s="336" t="s">
        <v>192</v>
      </c>
      <c r="AD90" s="336"/>
      <c r="AE90" s="336"/>
      <c r="AF90" s="25" t="s">
        <v>23</v>
      </c>
      <c r="AG90" s="25" t="s">
        <v>26</v>
      </c>
      <c r="AH90" s="25" t="s">
        <v>26</v>
      </c>
      <c r="AI90" s="368"/>
      <c r="AJ90" s="339"/>
    </row>
    <row r="91" spans="2:36" ht="13.5" thickBot="1" x14ac:dyDescent="0.25">
      <c r="B91" s="336"/>
      <c r="C91" s="336"/>
      <c r="D91" s="336"/>
      <c r="E91" s="27" t="s">
        <v>73</v>
      </c>
      <c r="F91" s="37" t="s">
        <v>70</v>
      </c>
      <c r="G91" s="37" t="s">
        <v>78</v>
      </c>
      <c r="H91" s="357"/>
      <c r="I91" s="357"/>
      <c r="K91" s="336"/>
      <c r="L91" s="336"/>
      <c r="M91" s="336"/>
      <c r="N91" s="37" t="s">
        <v>71</v>
      </c>
      <c r="O91" s="37" t="s">
        <v>68</v>
      </c>
      <c r="P91" s="37" t="s">
        <v>67</v>
      </c>
      <c r="Q91" s="357"/>
      <c r="R91" s="357"/>
      <c r="T91" s="336"/>
      <c r="U91" s="336"/>
      <c r="V91" s="336"/>
      <c r="W91" s="27" t="s">
        <v>24</v>
      </c>
      <c r="X91" s="27" t="s">
        <v>24</v>
      </c>
      <c r="Y91" s="27" t="s">
        <v>24</v>
      </c>
      <c r="Z91" s="369"/>
      <c r="AA91" s="341"/>
      <c r="AC91" s="336"/>
      <c r="AD91" s="336"/>
      <c r="AE91" s="336"/>
      <c r="AF91" s="27" t="s">
        <v>24</v>
      </c>
      <c r="AG91" s="27" t="s">
        <v>24</v>
      </c>
      <c r="AH91" s="27" t="s">
        <v>24</v>
      </c>
      <c r="AI91" s="369"/>
      <c r="AJ91" s="341"/>
    </row>
    <row r="92" spans="2:36" ht="13.5" thickBot="1" x14ac:dyDescent="0.25">
      <c r="B92" s="336"/>
      <c r="C92" s="336"/>
      <c r="D92" s="336"/>
      <c r="E92" s="29" t="s">
        <v>92</v>
      </c>
      <c r="F92" s="39" t="s">
        <v>85</v>
      </c>
      <c r="G92" s="39" t="s">
        <v>90</v>
      </c>
      <c r="H92" s="357"/>
      <c r="I92" s="357"/>
      <c r="K92" s="336"/>
      <c r="L92" s="336"/>
      <c r="M92" s="336"/>
      <c r="N92" s="39" t="s">
        <v>89</v>
      </c>
      <c r="O92" s="39" t="s">
        <v>89</v>
      </c>
      <c r="P92" s="39" t="s">
        <v>87</v>
      </c>
      <c r="Q92" s="357"/>
      <c r="R92" s="357"/>
      <c r="T92" s="336"/>
      <c r="U92" s="336"/>
      <c r="V92" s="336"/>
      <c r="W92" s="29" t="s">
        <v>25</v>
      </c>
      <c r="X92" s="29" t="s">
        <v>25</v>
      </c>
      <c r="Y92" s="29" t="s">
        <v>25</v>
      </c>
      <c r="Z92" s="370"/>
      <c r="AA92" s="343"/>
      <c r="AC92" s="336"/>
      <c r="AD92" s="336"/>
      <c r="AE92" s="336"/>
      <c r="AF92" s="29" t="s">
        <v>25</v>
      </c>
      <c r="AG92" s="29" t="s">
        <v>25</v>
      </c>
      <c r="AH92" s="29" t="s">
        <v>25</v>
      </c>
      <c r="AI92" s="370"/>
      <c r="AJ92" s="343"/>
    </row>
    <row r="93" spans="2:36" ht="12.75" customHeight="1" thickBot="1" x14ac:dyDescent="0.25">
      <c r="B93" s="336"/>
      <c r="C93" s="336"/>
      <c r="D93" s="336"/>
      <c r="E93" s="25" t="s">
        <v>23</v>
      </c>
      <c r="F93" s="25" t="s">
        <v>26</v>
      </c>
      <c r="G93" s="25" t="s">
        <v>26</v>
      </c>
      <c r="H93" s="337"/>
      <c r="I93" s="337"/>
      <c r="K93" s="336"/>
      <c r="L93" s="336"/>
      <c r="M93" s="336"/>
      <c r="N93" s="25" t="s">
        <v>23</v>
      </c>
      <c r="O93" s="25" t="s">
        <v>26</v>
      </c>
      <c r="P93" s="25" t="s">
        <v>26</v>
      </c>
      <c r="Q93" s="337"/>
      <c r="R93" s="337"/>
      <c r="T93" s="336" t="s">
        <v>193</v>
      </c>
      <c r="U93" s="336"/>
      <c r="V93" s="336"/>
      <c r="W93" s="25" t="s">
        <v>23</v>
      </c>
      <c r="X93" s="25" t="s">
        <v>26</v>
      </c>
      <c r="Y93" s="25" t="s">
        <v>26</v>
      </c>
      <c r="Z93" s="368"/>
      <c r="AA93" s="339"/>
      <c r="AC93" s="336" t="s">
        <v>193</v>
      </c>
      <c r="AD93" s="336"/>
      <c r="AE93" s="336"/>
      <c r="AF93" s="25" t="s">
        <v>23</v>
      </c>
      <c r="AG93" s="25" t="s">
        <v>26</v>
      </c>
      <c r="AH93" s="25" t="s">
        <v>26</v>
      </c>
      <c r="AI93" s="368"/>
      <c r="AJ93" s="339"/>
    </row>
    <row r="94" spans="2:36" ht="12.75" customHeight="1" thickBot="1" x14ac:dyDescent="0.25">
      <c r="B94" s="336"/>
      <c r="C94" s="336"/>
      <c r="D94" s="336"/>
      <c r="E94" s="27" t="s">
        <v>24</v>
      </c>
      <c r="F94" s="27" t="s">
        <v>24</v>
      </c>
      <c r="G94" s="27" t="s">
        <v>24</v>
      </c>
      <c r="H94" s="337"/>
      <c r="I94" s="337"/>
      <c r="K94" s="336"/>
      <c r="L94" s="336"/>
      <c r="M94" s="336"/>
      <c r="N94" s="27" t="s">
        <v>24</v>
      </c>
      <c r="O94" s="27" t="s">
        <v>24</v>
      </c>
      <c r="P94" s="27" t="s">
        <v>24</v>
      </c>
      <c r="Q94" s="337"/>
      <c r="R94" s="337"/>
      <c r="T94" s="336"/>
      <c r="U94" s="336"/>
      <c r="V94" s="336"/>
      <c r="W94" s="27" t="s">
        <v>24</v>
      </c>
      <c r="X94" s="27" t="s">
        <v>24</v>
      </c>
      <c r="Y94" s="27" t="s">
        <v>24</v>
      </c>
      <c r="Z94" s="369"/>
      <c r="AA94" s="341"/>
      <c r="AC94" s="336"/>
      <c r="AD94" s="336"/>
      <c r="AE94" s="336"/>
      <c r="AF94" s="27" t="s">
        <v>24</v>
      </c>
      <c r="AG94" s="27" t="s">
        <v>24</v>
      </c>
      <c r="AH94" s="27" t="s">
        <v>24</v>
      </c>
      <c r="AI94" s="369"/>
      <c r="AJ94" s="341"/>
    </row>
    <row r="95" spans="2:36" ht="12" customHeight="1" thickBot="1" x14ac:dyDescent="0.25">
      <c r="B95" s="336"/>
      <c r="C95" s="336"/>
      <c r="D95" s="336"/>
      <c r="E95" s="29" t="s">
        <v>25</v>
      </c>
      <c r="F95" s="29" t="s">
        <v>25</v>
      </c>
      <c r="G95" s="29" t="s">
        <v>25</v>
      </c>
      <c r="H95" s="337"/>
      <c r="I95" s="337"/>
      <c r="K95" s="336"/>
      <c r="L95" s="336"/>
      <c r="M95" s="336"/>
      <c r="N95" s="29" t="s">
        <v>25</v>
      </c>
      <c r="O95" s="29" t="s">
        <v>25</v>
      </c>
      <c r="P95" s="29" t="s">
        <v>25</v>
      </c>
      <c r="Q95" s="337"/>
      <c r="R95" s="337"/>
      <c r="T95" s="336"/>
      <c r="U95" s="336"/>
      <c r="V95" s="336"/>
      <c r="W95" s="29" t="s">
        <v>25</v>
      </c>
      <c r="X95" s="29" t="s">
        <v>25</v>
      </c>
      <c r="Y95" s="29" t="s">
        <v>25</v>
      </c>
      <c r="Z95" s="370"/>
      <c r="AA95" s="343"/>
      <c r="AC95" s="336"/>
      <c r="AD95" s="336"/>
      <c r="AE95" s="336"/>
      <c r="AF95" s="29" t="s">
        <v>25</v>
      </c>
      <c r="AG95" s="29" t="s">
        <v>25</v>
      </c>
      <c r="AH95" s="29" t="s">
        <v>25</v>
      </c>
      <c r="AI95" s="370"/>
      <c r="AJ95" s="343"/>
    </row>
    <row r="96" spans="2:36" ht="12.75" customHeight="1" thickBot="1" x14ac:dyDescent="0.25">
      <c r="B96" s="336"/>
      <c r="C96" s="336"/>
      <c r="D96" s="336"/>
      <c r="E96" s="25" t="s">
        <v>23</v>
      </c>
      <c r="F96" s="25" t="s">
        <v>26</v>
      </c>
      <c r="G96" s="25" t="s">
        <v>26</v>
      </c>
      <c r="H96" s="337"/>
      <c r="I96" s="337"/>
      <c r="K96" s="336"/>
      <c r="L96" s="336"/>
      <c r="M96" s="336"/>
      <c r="N96" s="25" t="s">
        <v>23</v>
      </c>
      <c r="O96" s="25" t="s">
        <v>26</v>
      </c>
      <c r="P96" s="25" t="s">
        <v>26</v>
      </c>
      <c r="Q96" s="337"/>
      <c r="R96" s="337"/>
      <c r="T96" s="336" t="s">
        <v>194</v>
      </c>
      <c r="U96" s="336"/>
      <c r="V96" s="336"/>
      <c r="W96" s="25" t="s">
        <v>23</v>
      </c>
      <c r="X96" s="25" t="s">
        <v>26</v>
      </c>
      <c r="Y96" s="25" t="s">
        <v>26</v>
      </c>
      <c r="Z96" s="337"/>
      <c r="AA96" s="337"/>
      <c r="AC96" s="336" t="s">
        <v>194</v>
      </c>
      <c r="AD96" s="336"/>
      <c r="AE96" s="336"/>
      <c r="AF96" s="25" t="s">
        <v>23</v>
      </c>
      <c r="AG96" s="25" t="s">
        <v>26</v>
      </c>
      <c r="AH96" s="25" t="s">
        <v>26</v>
      </c>
      <c r="AI96" s="337"/>
      <c r="AJ96" s="337"/>
    </row>
    <row r="97" spans="2:36" ht="12" customHeight="1" thickBot="1" x14ac:dyDescent="0.25">
      <c r="B97" s="336"/>
      <c r="C97" s="336"/>
      <c r="D97" s="336"/>
      <c r="E97" s="27" t="s">
        <v>24</v>
      </c>
      <c r="F97" s="27" t="s">
        <v>24</v>
      </c>
      <c r="G97" s="27" t="s">
        <v>24</v>
      </c>
      <c r="H97" s="337"/>
      <c r="I97" s="337"/>
      <c r="K97" s="336"/>
      <c r="L97" s="336"/>
      <c r="M97" s="336"/>
      <c r="N97" s="27" t="s">
        <v>24</v>
      </c>
      <c r="O97" s="27" t="s">
        <v>24</v>
      </c>
      <c r="P97" s="27" t="s">
        <v>24</v>
      </c>
      <c r="Q97" s="337"/>
      <c r="R97" s="337"/>
      <c r="T97" s="336"/>
      <c r="U97" s="336"/>
      <c r="V97" s="336"/>
      <c r="W97" s="27" t="s">
        <v>24</v>
      </c>
      <c r="X97" s="27" t="s">
        <v>24</v>
      </c>
      <c r="Y97" s="27" t="s">
        <v>24</v>
      </c>
      <c r="Z97" s="337"/>
      <c r="AA97" s="337"/>
      <c r="AC97" s="336"/>
      <c r="AD97" s="336"/>
      <c r="AE97" s="336"/>
      <c r="AF97" s="27" t="s">
        <v>24</v>
      </c>
      <c r="AG97" s="27" t="s">
        <v>24</v>
      </c>
      <c r="AH97" s="27" t="s">
        <v>24</v>
      </c>
      <c r="AI97" s="337"/>
      <c r="AJ97" s="337"/>
    </row>
    <row r="98" spans="2:36" ht="12.75" customHeight="1" thickBot="1" x14ac:dyDescent="0.25">
      <c r="B98" s="336"/>
      <c r="C98" s="336"/>
      <c r="D98" s="336"/>
      <c r="E98" s="29" t="s">
        <v>25</v>
      </c>
      <c r="F98" s="29" t="s">
        <v>25</v>
      </c>
      <c r="G98" s="29" t="s">
        <v>25</v>
      </c>
      <c r="H98" s="337"/>
      <c r="I98" s="337"/>
      <c r="K98" s="336"/>
      <c r="L98" s="336"/>
      <c r="M98" s="336"/>
      <c r="N98" s="29" t="s">
        <v>25</v>
      </c>
      <c r="O98" s="29" t="s">
        <v>25</v>
      </c>
      <c r="P98" s="29" t="s">
        <v>25</v>
      </c>
      <c r="Q98" s="337"/>
      <c r="R98" s="337"/>
      <c r="T98" s="336"/>
      <c r="U98" s="336"/>
      <c r="V98" s="336"/>
      <c r="W98" s="29" t="s">
        <v>25</v>
      </c>
      <c r="X98" s="29" t="s">
        <v>25</v>
      </c>
      <c r="Y98" s="29" t="s">
        <v>25</v>
      </c>
      <c r="Z98" s="337"/>
      <c r="AA98" s="337"/>
      <c r="AC98" s="336"/>
      <c r="AD98" s="336"/>
      <c r="AE98" s="336"/>
      <c r="AF98" s="29" t="s">
        <v>25</v>
      </c>
      <c r="AG98" s="29" t="s">
        <v>25</v>
      </c>
      <c r="AH98" s="29" t="s">
        <v>25</v>
      </c>
      <c r="AI98" s="337"/>
      <c r="AJ98" s="337"/>
    </row>
    <row r="99" spans="2:36" ht="13.5" thickBot="1" x14ac:dyDescent="0.25">
      <c r="B99" s="336"/>
      <c r="C99" s="336"/>
      <c r="D99" s="336"/>
      <c r="E99" s="25" t="s">
        <v>23</v>
      </c>
      <c r="F99" s="25" t="s">
        <v>26</v>
      </c>
      <c r="G99" s="25" t="s">
        <v>26</v>
      </c>
      <c r="H99" s="337"/>
      <c r="I99" s="337"/>
      <c r="K99" s="336"/>
      <c r="L99" s="336"/>
      <c r="M99" s="336"/>
      <c r="N99" s="25" t="s">
        <v>23</v>
      </c>
      <c r="O99" s="25" t="s">
        <v>26</v>
      </c>
      <c r="P99" s="25" t="s">
        <v>26</v>
      </c>
      <c r="Q99" s="337"/>
      <c r="R99" s="337"/>
      <c r="T99" s="336" t="s">
        <v>195</v>
      </c>
      <c r="U99" s="336"/>
      <c r="V99" s="336"/>
      <c r="W99" s="25" t="s">
        <v>23</v>
      </c>
      <c r="X99" s="25" t="s">
        <v>26</v>
      </c>
      <c r="Y99" s="25" t="s">
        <v>26</v>
      </c>
      <c r="Z99" s="337"/>
      <c r="AA99" s="337"/>
      <c r="AC99" s="336" t="s">
        <v>195</v>
      </c>
      <c r="AD99" s="336"/>
      <c r="AE99" s="336"/>
      <c r="AF99" s="25" t="s">
        <v>23</v>
      </c>
      <c r="AG99" s="25" t="s">
        <v>26</v>
      </c>
      <c r="AH99" s="25" t="s">
        <v>26</v>
      </c>
      <c r="AI99" s="337"/>
      <c r="AJ99" s="337"/>
    </row>
    <row r="100" spans="2:36" ht="13.5" thickBot="1" x14ac:dyDescent="0.25">
      <c r="B100" s="336"/>
      <c r="C100" s="336"/>
      <c r="D100" s="336"/>
      <c r="E100" s="27" t="s">
        <v>24</v>
      </c>
      <c r="F100" s="27" t="s">
        <v>24</v>
      </c>
      <c r="G100" s="27" t="s">
        <v>24</v>
      </c>
      <c r="H100" s="337"/>
      <c r="I100" s="337"/>
      <c r="K100" s="336"/>
      <c r="L100" s="336"/>
      <c r="M100" s="336"/>
      <c r="N100" s="27" t="s">
        <v>24</v>
      </c>
      <c r="O100" s="27" t="s">
        <v>24</v>
      </c>
      <c r="P100" s="27" t="s">
        <v>24</v>
      </c>
      <c r="Q100" s="337"/>
      <c r="R100" s="337"/>
      <c r="T100" s="336"/>
      <c r="U100" s="336"/>
      <c r="V100" s="336"/>
      <c r="W100" s="27" t="s">
        <v>24</v>
      </c>
      <c r="X100" s="27" t="s">
        <v>24</v>
      </c>
      <c r="Y100" s="27" t="s">
        <v>24</v>
      </c>
      <c r="Z100" s="337"/>
      <c r="AA100" s="337"/>
      <c r="AC100" s="336"/>
      <c r="AD100" s="336"/>
      <c r="AE100" s="336"/>
      <c r="AF100" s="27" t="s">
        <v>24</v>
      </c>
      <c r="AG100" s="27" t="s">
        <v>24</v>
      </c>
      <c r="AH100" s="27" t="s">
        <v>24</v>
      </c>
      <c r="AI100" s="337"/>
      <c r="AJ100" s="337"/>
    </row>
    <row r="101" spans="2:36" ht="13.5" thickBot="1" x14ac:dyDescent="0.25">
      <c r="B101" s="336"/>
      <c r="C101" s="336"/>
      <c r="D101" s="336"/>
      <c r="E101" s="29" t="s">
        <v>25</v>
      </c>
      <c r="F101" s="29" t="s">
        <v>25</v>
      </c>
      <c r="G101" s="29" t="s">
        <v>25</v>
      </c>
      <c r="H101" s="337"/>
      <c r="I101" s="337"/>
      <c r="K101" s="336"/>
      <c r="L101" s="336"/>
      <c r="M101" s="336"/>
      <c r="N101" s="29" t="s">
        <v>25</v>
      </c>
      <c r="O101" s="29" t="s">
        <v>25</v>
      </c>
      <c r="P101" s="29" t="s">
        <v>25</v>
      </c>
      <c r="Q101" s="337"/>
      <c r="R101" s="337"/>
      <c r="T101" s="336"/>
      <c r="U101" s="336"/>
      <c r="V101" s="336"/>
      <c r="W101" s="29" t="s">
        <v>25</v>
      </c>
      <c r="X101" s="29" t="s">
        <v>25</v>
      </c>
      <c r="Y101" s="29" t="s">
        <v>25</v>
      </c>
      <c r="Z101" s="337"/>
      <c r="AA101" s="337"/>
      <c r="AC101" s="336"/>
      <c r="AD101" s="336"/>
      <c r="AE101" s="336"/>
      <c r="AF101" s="29" t="s">
        <v>25</v>
      </c>
      <c r="AG101" s="29" t="s">
        <v>25</v>
      </c>
      <c r="AH101" s="29" t="s">
        <v>25</v>
      </c>
      <c r="AI101" s="337"/>
      <c r="AJ101" s="337"/>
    </row>
    <row r="102" spans="2:36" ht="13.5" thickBot="1" x14ac:dyDescent="0.25">
      <c r="T102" s="53"/>
      <c r="U102" s="53"/>
      <c r="V102" s="53"/>
      <c r="W102" s="54"/>
      <c r="X102" s="54"/>
      <c r="Y102" s="54"/>
      <c r="Z102" s="78"/>
      <c r="AA102" s="78"/>
      <c r="AC102" s="53"/>
      <c r="AD102" s="53"/>
      <c r="AE102" s="53"/>
      <c r="AF102" s="54"/>
      <c r="AG102" s="54"/>
      <c r="AH102" s="54"/>
      <c r="AI102" s="78"/>
      <c r="AJ102" s="78"/>
    </row>
    <row r="103" spans="2:36" ht="13.5" customHeight="1" thickBot="1" x14ac:dyDescent="0.25">
      <c r="B103" s="364" t="s">
        <v>232</v>
      </c>
      <c r="C103" s="364"/>
      <c r="D103" s="364"/>
      <c r="E103" s="365" t="s">
        <v>14</v>
      </c>
      <c r="F103" s="366" t="s">
        <v>15</v>
      </c>
      <c r="G103" s="366" t="s">
        <v>16</v>
      </c>
      <c r="H103" s="366" t="s">
        <v>17</v>
      </c>
      <c r="I103" s="365" t="s">
        <v>18</v>
      </c>
      <c r="K103" s="364" t="s">
        <v>232</v>
      </c>
      <c r="L103" s="364"/>
      <c r="M103" s="364"/>
      <c r="N103" s="365" t="s">
        <v>14</v>
      </c>
      <c r="O103" s="366" t="s">
        <v>15</v>
      </c>
      <c r="P103" s="366" t="s">
        <v>16</v>
      </c>
      <c r="Q103" s="366" t="s">
        <v>17</v>
      </c>
      <c r="R103" s="365" t="s">
        <v>18</v>
      </c>
      <c r="T103" s="364" t="s">
        <v>232</v>
      </c>
      <c r="U103" s="364"/>
      <c r="V103" s="364"/>
      <c r="W103" s="365" t="s">
        <v>14</v>
      </c>
      <c r="X103" s="366" t="s">
        <v>15</v>
      </c>
      <c r="Y103" s="366" t="s">
        <v>16</v>
      </c>
      <c r="Z103" s="366" t="s">
        <v>17</v>
      </c>
      <c r="AA103" s="365" t="s">
        <v>18</v>
      </c>
      <c r="AC103" s="364" t="s">
        <v>232</v>
      </c>
      <c r="AD103" s="364"/>
      <c r="AE103" s="364"/>
      <c r="AF103" s="365" t="s">
        <v>14</v>
      </c>
      <c r="AG103" s="366" t="s">
        <v>15</v>
      </c>
      <c r="AH103" s="366" t="s">
        <v>16</v>
      </c>
      <c r="AI103" s="366" t="s">
        <v>17</v>
      </c>
      <c r="AJ103" s="365" t="s">
        <v>18</v>
      </c>
    </row>
    <row r="104" spans="2:36" ht="13.5" thickBot="1" x14ac:dyDescent="0.25">
      <c r="B104" s="364"/>
      <c r="C104" s="364"/>
      <c r="D104" s="364"/>
      <c r="E104" s="365"/>
      <c r="F104" s="366"/>
      <c r="G104" s="366"/>
      <c r="H104" s="366"/>
      <c r="I104" s="365"/>
      <c r="K104" s="364"/>
      <c r="L104" s="364"/>
      <c r="M104" s="364"/>
      <c r="N104" s="365"/>
      <c r="O104" s="366"/>
      <c r="P104" s="366"/>
      <c r="Q104" s="366"/>
      <c r="R104" s="365"/>
      <c r="T104" s="364"/>
      <c r="U104" s="364"/>
      <c r="V104" s="364"/>
      <c r="W104" s="365"/>
      <c r="X104" s="366"/>
      <c r="Y104" s="366"/>
      <c r="Z104" s="366"/>
      <c r="AA104" s="365"/>
      <c r="AC104" s="364"/>
      <c r="AD104" s="364"/>
      <c r="AE104" s="364"/>
      <c r="AF104" s="365"/>
      <c r="AG104" s="366"/>
      <c r="AH104" s="366"/>
      <c r="AI104" s="366"/>
      <c r="AJ104" s="365"/>
    </row>
    <row r="105" spans="2:36" ht="13.5" thickBot="1" x14ac:dyDescent="0.25">
      <c r="B105" s="336" t="s">
        <v>196</v>
      </c>
      <c r="C105" s="336"/>
      <c r="D105" s="336"/>
      <c r="E105" s="359"/>
      <c r="F105" s="359"/>
      <c r="G105" s="367"/>
      <c r="H105" s="358" t="b">
        <f>IF(IFERROR(F105-E105,""),((G105-E105)/(F105-E105)*100))</f>
        <v>0</v>
      </c>
      <c r="I105" s="361" t="b">
        <f>IF(IFERROR(H105:H110,""),IF(AVERAGE(H105:H110)&gt;100,100,IF(AVERAGE(H105:H110)&lt;0,0,AVERAGE(H105:H110))))</f>
        <v>0</v>
      </c>
      <c r="K105" s="336" t="s">
        <v>196</v>
      </c>
      <c r="L105" s="336"/>
      <c r="M105" s="336"/>
      <c r="N105" s="359"/>
      <c r="O105" s="359"/>
      <c r="P105" s="367"/>
      <c r="Q105" s="358" t="b">
        <f>IF(IFERROR(O105-N105,""),((P105-N105)/(O105-N105)*100))</f>
        <v>0</v>
      </c>
      <c r="R105" s="361" t="b">
        <f>IF(IFERROR(Q105:Q110,""),IF(AVERAGE(Q105:Q110)&gt;100,100,IF(AVERAGE(Q105:Q110)&lt;0,0,AVERAGE(Q105:Q110))))</f>
        <v>0</v>
      </c>
      <c r="T105" s="336" t="s">
        <v>196</v>
      </c>
      <c r="U105" s="336"/>
      <c r="V105" s="336"/>
      <c r="W105" s="359"/>
      <c r="X105" s="359"/>
      <c r="Y105" s="367"/>
      <c r="Z105" s="358" t="b">
        <f>IF(IFERROR(X105-W105,""),((Y105-W105)/(X105-W105)*100))</f>
        <v>0</v>
      </c>
      <c r="AA105" s="361" t="b">
        <f>IF(IFERROR(Z105:Z110,""),IF(AVERAGE(Z105:Z110)&gt;100,100,IF(AVERAGE(Z105:Z110)&lt;0,0,AVERAGE(Z105:Z110))))</f>
        <v>0</v>
      </c>
      <c r="AC105" s="336" t="s">
        <v>196</v>
      </c>
      <c r="AD105" s="336"/>
      <c r="AE105" s="336"/>
      <c r="AF105" s="359"/>
      <c r="AG105" s="359"/>
      <c r="AH105" s="367"/>
      <c r="AI105" s="358" t="b">
        <f>IF(IFERROR(AG105-AF105,""),((AH105-AF105)/(AG105-AF105)*100))</f>
        <v>0</v>
      </c>
      <c r="AJ105" s="361" t="b">
        <f>IF(IFERROR(AI105:AI110,""),IF(AVERAGE(AI105:AI110)&gt;100,100,IF(AVERAGE(AI105:AI110)&lt;0,0,AVERAGE(AI105:AI110))))</f>
        <v>0</v>
      </c>
    </row>
    <row r="106" spans="2:36" ht="13.5" thickBot="1" x14ac:dyDescent="0.25">
      <c r="B106" s="336"/>
      <c r="C106" s="336"/>
      <c r="D106" s="336"/>
      <c r="E106" s="359"/>
      <c r="F106" s="359"/>
      <c r="G106" s="367"/>
      <c r="H106" s="358"/>
      <c r="I106" s="362"/>
      <c r="K106" s="336"/>
      <c r="L106" s="336"/>
      <c r="M106" s="336"/>
      <c r="N106" s="359"/>
      <c r="O106" s="359"/>
      <c r="P106" s="367"/>
      <c r="Q106" s="358"/>
      <c r="R106" s="362"/>
      <c r="T106" s="336"/>
      <c r="U106" s="336"/>
      <c r="V106" s="336"/>
      <c r="W106" s="359"/>
      <c r="X106" s="359"/>
      <c r="Y106" s="367"/>
      <c r="Z106" s="358"/>
      <c r="AA106" s="362"/>
      <c r="AC106" s="336"/>
      <c r="AD106" s="336"/>
      <c r="AE106" s="336"/>
      <c r="AF106" s="359"/>
      <c r="AG106" s="359"/>
      <c r="AH106" s="367"/>
      <c r="AI106" s="358"/>
      <c r="AJ106" s="362"/>
    </row>
    <row r="107" spans="2:36" ht="13.5" thickBot="1" x14ac:dyDescent="0.25">
      <c r="B107" s="336" t="s">
        <v>197</v>
      </c>
      <c r="C107" s="336"/>
      <c r="D107" s="336"/>
      <c r="E107" s="359"/>
      <c r="F107" s="359"/>
      <c r="G107" s="367"/>
      <c r="H107" s="358" t="b">
        <f>IF(IFERROR(F107-E107,""),((G107-E107)/(F107-E107)*100))</f>
        <v>0</v>
      </c>
      <c r="I107" s="362"/>
      <c r="K107" s="336" t="s">
        <v>197</v>
      </c>
      <c r="L107" s="336"/>
      <c r="M107" s="336"/>
      <c r="N107" s="359"/>
      <c r="O107" s="359"/>
      <c r="P107" s="367"/>
      <c r="Q107" s="358" t="b">
        <f>IF(IFERROR(O107-N107,""),((P107-N107)/(O107-N107)*100))</f>
        <v>0</v>
      </c>
      <c r="R107" s="362"/>
      <c r="T107" s="336" t="s">
        <v>197</v>
      </c>
      <c r="U107" s="336"/>
      <c r="V107" s="336"/>
      <c r="W107" s="359"/>
      <c r="X107" s="359"/>
      <c r="Y107" s="367"/>
      <c r="Z107" s="358" t="b">
        <f>IF(IFERROR(X107-W107,""),((Y107-W107)/(X107-W107)*100))</f>
        <v>0</v>
      </c>
      <c r="AA107" s="362"/>
      <c r="AC107" s="336" t="s">
        <v>197</v>
      </c>
      <c r="AD107" s="336"/>
      <c r="AE107" s="336"/>
      <c r="AF107" s="359"/>
      <c r="AG107" s="359"/>
      <c r="AH107" s="367"/>
      <c r="AI107" s="358" t="b">
        <f>IF(IFERROR(AG107-AF107,""),((AH107-AF107)/(AG107-AF107)*100))</f>
        <v>0</v>
      </c>
      <c r="AJ107" s="362"/>
    </row>
    <row r="108" spans="2:36" ht="13.5" thickBot="1" x14ac:dyDescent="0.25">
      <c r="B108" s="336"/>
      <c r="C108" s="336"/>
      <c r="D108" s="336"/>
      <c r="E108" s="359"/>
      <c r="F108" s="359"/>
      <c r="G108" s="367"/>
      <c r="H108" s="358"/>
      <c r="I108" s="362"/>
      <c r="K108" s="336"/>
      <c r="L108" s="336"/>
      <c r="M108" s="336"/>
      <c r="N108" s="359"/>
      <c r="O108" s="359"/>
      <c r="P108" s="367"/>
      <c r="Q108" s="358"/>
      <c r="R108" s="362"/>
      <c r="T108" s="336"/>
      <c r="U108" s="336"/>
      <c r="V108" s="336"/>
      <c r="W108" s="359"/>
      <c r="X108" s="359"/>
      <c r="Y108" s="367"/>
      <c r="Z108" s="358"/>
      <c r="AA108" s="362"/>
      <c r="AC108" s="336"/>
      <c r="AD108" s="336"/>
      <c r="AE108" s="336"/>
      <c r="AF108" s="359"/>
      <c r="AG108" s="359"/>
      <c r="AH108" s="367"/>
      <c r="AI108" s="358"/>
      <c r="AJ108" s="362"/>
    </row>
    <row r="109" spans="2:36" ht="13.5" thickBot="1" x14ac:dyDescent="0.25">
      <c r="B109" s="336" t="s">
        <v>198</v>
      </c>
      <c r="C109" s="336"/>
      <c r="D109" s="336"/>
      <c r="E109" s="359"/>
      <c r="F109" s="359"/>
      <c r="G109" s="367"/>
      <c r="H109" s="358" t="b">
        <f>IF(IFERROR(F109-E109,""),((G109-E109)/(F109-E109)*100))</f>
        <v>0</v>
      </c>
      <c r="I109" s="362"/>
      <c r="K109" s="336" t="s">
        <v>198</v>
      </c>
      <c r="L109" s="336"/>
      <c r="M109" s="336"/>
      <c r="N109" s="359"/>
      <c r="O109" s="359"/>
      <c r="P109" s="367"/>
      <c r="Q109" s="358" t="b">
        <f>IF(IFERROR(O109-N109,""),((P109-N109)/(O109-N109)*100))</f>
        <v>0</v>
      </c>
      <c r="R109" s="362"/>
      <c r="T109" s="336" t="s">
        <v>198</v>
      </c>
      <c r="U109" s="336"/>
      <c r="V109" s="336"/>
      <c r="W109" s="359"/>
      <c r="X109" s="359"/>
      <c r="Y109" s="367"/>
      <c r="Z109" s="358" t="b">
        <f>IF(IFERROR(X109-W109,""),((Y109-W109)/(X109-W109)*100))</f>
        <v>0</v>
      </c>
      <c r="AA109" s="362"/>
      <c r="AC109" s="336" t="s">
        <v>198</v>
      </c>
      <c r="AD109" s="336"/>
      <c r="AE109" s="336"/>
      <c r="AF109" s="359"/>
      <c r="AG109" s="359"/>
      <c r="AH109" s="367"/>
      <c r="AI109" s="358" t="b">
        <f>IF(IFERROR(AG109-AF109,""),((AH109-AF109)/(AG109-AF109)*100))</f>
        <v>0</v>
      </c>
      <c r="AJ109" s="362"/>
    </row>
    <row r="110" spans="2:36" ht="13.5" thickBot="1" x14ac:dyDescent="0.25">
      <c r="B110" s="336"/>
      <c r="C110" s="336"/>
      <c r="D110" s="336"/>
      <c r="E110" s="359"/>
      <c r="F110" s="359"/>
      <c r="G110" s="367"/>
      <c r="H110" s="358"/>
      <c r="I110" s="363"/>
      <c r="K110" s="336"/>
      <c r="L110" s="336"/>
      <c r="M110" s="336"/>
      <c r="N110" s="359"/>
      <c r="O110" s="359"/>
      <c r="P110" s="367"/>
      <c r="Q110" s="358"/>
      <c r="R110" s="363"/>
      <c r="T110" s="336"/>
      <c r="U110" s="336"/>
      <c r="V110" s="336"/>
      <c r="W110" s="359"/>
      <c r="X110" s="359"/>
      <c r="Y110" s="367"/>
      <c r="Z110" s="358"/>
      <c r="AA110" s="363"/>
      <c r="AC110" s="336"/>
      <c r="AD110" s="336"/>
      <c r="AE110" s="336"/>
      <c r="AF110" s="359"/>
      <c r="AG110" s="359"/>
      <c r="AH110" s="367"/>
      <c r="AI110" s="358"/>
      <c r="AJ110" s="363"/>
    </row>
    <row r="111" spans="2:36" ht="13.5" customHeight="1" thickBot="1" x14ac:dyDescent="0.25">
      <c r="B111" s="344" t="s">
        <v>19</v>
      </c>
      <c r="C111" s="344"/>
      <c r="D111" s="344"/>
      <c r="E111" s="345" t="s">
        <v>20</v>
      </c>
      <c r="F111" s="345" t="s">
        <v>21</v>
      </c>
      <c r="G111" s="346" t="s">
        <v>22</v>
      </c>
      <c r="H111" s="347"/>
      <c r="I111" s="348"/>
      <c r="K111" s="344" t="s">
        <v>19</v>
      </c>
      <c r="L111" s="344"/>
      <c r="M111" s="344"/>
      <c r="N111" s="345" t="s">
        <v>20</v>
      </c>
      <c r="O111" s="345" t="s">
        <v>21</v>
      </c>
      <c r="P111" s="346" t="s">
        <v>22</v>
      </c>
      <c r="Q111" s="347"/>
      <c r="R111" s="348"/>
      <c r="T111" s="344" t="s">
        <v>19</v>
      </c>
      <c r="U111" s="344"/>
      <c r="V111" s="344"/>
      <c r="W111" s="345" t="s">
        <v>20</v>
      </c>
      <c r="X111" s="345" t="s">
        <v>21</v>
      </c>
      <c r="Y111" s="346" t="s">
        <v>22</v>
      </c>
      <c r="Z111" s="347"/>
      <c r="AA111" s="348"/>
      <c r="AC111" s="344" t="s">
        <v>19</v>
      </c>
      <c r="AD111" s="344"/>
      <c r="AE111" s="344"/>
      <c r="AF111" s="345" t="s">
        <v>20</v>
      </c>
      <c r="AG111" s="345" t="s">
        <v>21</v>
      </c>
      <c r="AH111" s="346" t="s">
        <v>22</v>
      </c>
      <c r="AI111" s="347"/>
      <c r="AJ111" s="348"/>
    </row>
    <row r="112" spans="2:36" ht="13.5" thickBot="1" x14ac:dyDescent="0.25">
      <c r="B112" s="344"/>
      <c r="C112" s="344"/>
      <c r="D112" s="344"/>
      <c r="E112" s="345"/>
      <c r="F112" s="345"/>
      <c r="G112" s="349"/>
      <c r="H112" s="350"/>
      <c r="I112" s="351"/>
      <c r="K112" s="344"/>
      <c r="L112" s="344"/>
      <c r="M112" s="344"/>
      <c r="N112" s="345"/>
      <c r="O112" s="345"/>
      <c r="P112" s="349"/>
      <c r="Q112" s="350"/>
      <c r="R112" s="351"/>
      <c r="T112" s="344"/>
      <c r="U112" s="344"/>
      <c r="V112" s="344"/>
      <c r="W112" s="345"/>
      <c r="X112" s="345"/>
      <c r="Y112" s="349"/>
      <c r="Z112" s="350"/>
      <c r="AA112" s="351"/>
      <c r="AC112" s="344"/>
      <c r="AD112" s="344"/>
      <c r="AE112" s="344"/>
      <c r="AF112" s="345"/>
      <c r="AG112" s="345"/>
      <c r="AH112" s="349"/>
      <c r="AI112" s="350"/>
      <c r="AJ112" s="351"/>
    </row>
    <row r="113" spans="2:36" ht="13.5" thickBot="1" x14ac:dyDescent="0.25">
      <c r="B113" s="336" t="s">
        <v>199</v>
      </c>
      <c r="C113" s="336"/>
      <c r="D113" s="336"/>
      <c r="E113" s="25" t="s">
        <v>23</v>
      </c>
      <c r="F113" s="25" t="s">
        <v>26</v>
      </c>
      <c r="G113" s="25" t="s">
        <v>26</v>
      </c>
      <c r="H113" s="352"/>
      <c r="I113" s="353"/>
      <c r="K113" s="336" t="s">
        <v>199</v>
      </c>
      <c r="L113" s="336"/>
      <c r="M113" s="336"/>
      <c r="N113" s="25" t="s">
        <v>23</v>
      </c>
      <c r="O113" s="25" t="s">
        <v>26</v>
      </c>
      <c r="P113" s="25" t="s">
        <v>26</v>
      </c>
      <c r="Q113" s="352"/>
      <c r="R113" s="353"/>
      <c r="T113" s="336" t="s">
        <v>199</v>
      </c>
      <c r="U113" s="336"/>
      <c r="V113" s="336"/>
      <c r="W113" s="25" t="s">
        <v>23</v>
      </c>
      <c r="X113" s="25" t="s">
        <v>26</v>
      </c>
      <c r="Y113" s="25" t="s">
        <v>26</v>
      </c>
      <c r="Z113" s="352"/>
      <c r="AA113" s="353"/>
      <c r="AC113" s="336" t="s">
        <v>199</v>
      </c>
      <c r="AD113" s="336"/>
      <c r="AE113" s="336"/>
      <c r="AF113" s="25" t="s">
        <v>23</v>
      </c>
      <c r="AG113" s="25" t="s">
        <v>26</v>
      </c>
      <c r="AH113" s="25" t="s">
        <v>26</v>
      </c>
      <c r="AI113" s="352"/>
      <c r="AJ113" s="353"/>
    </row>
    <row r="114" spans="2:36" ht="12.75" customHeight="1" thickBot="1" x14ac:dyDescent="0.25">
      <c r="B114" s="336"/>
      <c r="C114" s="336"/>
      <c r="D114" s="336"/>
      <c r="E114" s="27" t="s">
        <v>24</v>
      </c>
      <c r="F114" s="27" t="s">
        <v>24</v>
      </c>
      <c r="G114" s="27" t="s">
        <v>24</v>
      </c>
      <c r="H114" s="354"/>
      <c r="I114" s="355"/>
      <c r="K114" s="336"/>
      <c r="L114" s="336"/>
      <c r="M114" s="336"/>
      <c r="N114" s="27" t="s">
        <v>24</v>
      </c>
      <c r="O114" s="27" t="s">
        <v>24</v>
      </c>
      <c r="P114" s="27" t="s">
        <v>24</v>
      </c>
      <c r="Q114" s="354"/>
      <c r="R114" s="355"/>
      <c r="T114" s="336"/>
      <c r="U114" s="336"/>
      <c r="V114" s="336"/>
      <c r="W114" s="27" t="s">
        <v>24</v>
      </c>
      <c r="X114" s="27" t="s">
        <v>24</v>
      </c>
      <c r="Y114" s="27" t="s">
        <v>24</v>
      </c>
      <c r="Z114" s="354"/>
      <c r="AA114" s="355"/>
      <c r="AC114" s="336"/>
      <c r="AD114" s="336"/>
      <c r="AE114" s="336"/>
      <c r="AF114" s="27" t="s">
        <v>24</v>
      </c>
      <c r="AG114" s="27" t="s">
        <v>24</v>
      </c>
      <c r="AH114" s="27" t="s">
        <v>24</v>
      </c>
      <c r="AI114" s="354"/>
      <c r="AJ114" s="355"/>
    </row>
    <row r="115" spans="2:36" ht="13.5" thickBot="1" x14ac:dyDescent="0.25">
      <c r="B115" s="336"/>
      <c r="C115" s="336"/>
      <c r="D115" s="336"/>
      <c r="E115" s="29" t="s">
        <v>25</v>
      </c>
      <c r="F115" s="29" t="s">
        <v>25</v>
      </c>
      <c r="G115" s="29" t="s">
        <v>25</v>
      </c>
      <c r="H115" s="356"/>
      <c r="I115" s="357"/>
      <c r="K115" s="336"/>
      <c r="L115" s="336"/>
      <c r="M115" s="336"/>
      <c r="N115" s="29" t="s">
        <v>25</v>
      </c>
      <c r="O115" s="29" t="s">
        <v>25</v>
      </c>
      <c r="P115" s="29" t="s">
        <v>25</v>
      </c>
      <c r="Q115" s="356"/>
      <c r="R115" s="357"/>
      <c r="T115" s="336"/>
      <c r="U115" s="336"/>
      <c r="V115" s="336"/>
      <c r="W115" s="29" t="s">
        <v>25</v>
      </c>
      <c r="X115" s="29" t="s">
        <v>25</v>
      </c>
      <c r="Y115" s="29" t="s">
        <v>25</v>
      </c>
      <c r="Z115" s="356"/>
      <c r="AA115" s="357"/>
      <c r="AC115" s="336"/>
      <c r="AD115" s="336"/>
      <c r="AE115" s="336"/>
      <c r="AF115" s="29" t="s">
        <v>25</v>
      </c>
      <c r="AG115" s="29" t="s">
        <v>25</v>
      </c>
      <c r="AH115" s="29" t="s">
        <v>25</v>
      </c>
      <c r="AI115" s="356"/>
      <c r="AJ115" s="357"/>
    </row>
    <row r="116" spans="2:36" ht="13.5" thickBot="1" x14ac:dyDescent="0.25">
      <c r="B116" s="336" t="s">
        <v>200</v>
      </c>
      <c r="C116" s="336"/>
      <c r="D116" s="336"/>
      <c r="E116" s="25" t="s">
        <v>23</v>
      </c>
      <c r="F116" s="25" t="s">
        <v>26</v>
      </c>
      <c r="G116" s="25" t="s">
        <v>26</v>
      </c>
      <c r="H116" s="352"/>
      <c r="I116" s="353"/>
      <c r="K116" s="336" t="s">
        <v>200</v>
      </c>
      <c r="L116" s="336"/>
      <c r="M116" s="336"/>
      <c r="N116" s="25" t="s">
        <v>23</v>
      </c>
      <c r="O116" s="25" t="s">
        <v>26</v>
      </c>
      <c r="P116" s="25" t="s">
        <v>26</v>
      </c>
      <c r="Q116" s="352"/>
      <c r="R116" s="353"/>
      <c r="T116" s="336" t="s">
        <v>200</v>
      </c>
      <c r="U116" s="336"/>
      <c r="V116" s="336"/>
      <c r="W116" s="25" t="s">
        <v>23</v>
      </c>
      <c r="X116" s="25" t="s">
        <v>26</v>
      </c>
      <c r="Y116" s="25" t="s">
        <v>26</v>
      </c>
      <c r="Z116" s="352"/>
      <c r="AA116" s="353"/>
      <c r="AC116" s="336" t="s">
        <v>200</v>
      </c>
      <c r="AD116" s="336"/>
      <c r="AE116" s="336"/>
      <c r="AF116" s="25" t="s">
        <v>23</v>
      </c>
      <c r="AG116" s="25" t="s">
        <v>26</v>
      </c>
      <c r="AH116" s="25" t="s">
        <v>26</v>
      </c>
      <c r="AI116" s="352"/>
      <c r="AJ116" s="353"/>
    </row>
    <row r="117" spans="2:36" ht="13.5" thickBot="1" x14ac:dyDescent="0.25">
      <c r="B117" s="336"/>
      <c r="C117" s="336"/>
      <c r="D117" s="336"/>
      <c r="E117" s="27" t="s">
        <v>24</v>
      </c>
      <c r="F117" s="27" t="s">
        <v>24</v>
      </c>
      <c r="G117" s="27" t="s">
        <v>24</v>
      </c>
      <c r="H117" s="354"/>
      <c r="I117" s="355"/>
      <c r="K117" s="336"/>
      <c r="L117" s="336"/>
      <c r="M117" s="336"/>
      <c r="N117" s="27" t="s">
        <v>24</v>
      </c>
      <c r="O117" s="27" t="s">
        <v>24</v>
      </c>
      <c r="P117" s="27" t="s">
        <v>24</v>
      </c>
      <c r="Q117" s="354"/>
      <c r="R117" s="355"/>
      <c r="T117" s="336"/>
      <c r="U117" s="336"/>
      <c r="V117" s="336"/>
      <c r="W117" s="27" t="s">
        <v>24</v>
      </c>
      <c r="X117" s="27" t="s">
        <v>24</v>
      </c>
      <c r="Y117" s="27" t="s">
        <v>24</v>
      </c>
      <c r="Z117" s="354"/>
      <c r="AA117" s="355"/>
      <c r="AC117" s="336"/>
      <c r="AD117" s="336"/>
      <c r="AE117" s="336"/>
      <c r="AF117" s="27" t="s">
        <v>24</v>
      </c>
      <c r="AG117" s="27" t="s">
        <v>24</v>
      </c>
      <c r="AH117" s="27" t="s">
        <v>24</v>
      </c>
      <c r="AI117" s="354"/>
      <c r="AJ117" s="355"/>
    </row>
    <row r="118" spans="2:36" ht="13.5" thickBot="1" x14ac:dyDescent="0.25">
      <c r="B118" s="336"/>
      <c r="C118" s="336"/>
      <c r="D118" s="336"/>
      <c r="E118" s="29" t="s">
        <v>25</v>
      </c>
      <c r="F118" s="29" t="s">
        <v>25</v>
      </c>
      <c r="G118" s="29" t="s">
        <v>25</v>
      </c>
      <c r="H118" s="356"/>
      <c r="I118" s="357"/>
      <c r="K118" s="336"/>
      <c r="L118" s="336"/>
      <c r="M118" s="336"/>
      <c r="N118" s="29" t="s">
        <v>25</v>
      </c>
      <c r="O118" s="29" t="s">
        <v>25</v>
      </c>
      <c r="P118" s="29" t="s">
        <v>25</v>
      </c>
      <c r="Q118" s="356"/>
      <c r="R118" s="357"/>
      <c r="T118" s="336"/>
      <c r="U118" s="336"/>
      <c r="V118" s="336"/>
      <c r="W118" s="29" t="s">
        <v>25</v>
      </c>
      <c r="X118" s="29" t="s">
        <v>25</v>
      </c>
      <c r="Y118" s="29" t="s">
        <v>25</v>
      </c>
      <c r="Z118" s="356"/>
      <c r="AA118" s="357"/>
      <c r="AC118" s="336"/>
      <c r="AD118" s="336"/>
      <c r="AE118" s="336"/>
      <c r="AF118" s="29" t="s">
        <v>25</v>
      </c>
      <c r="AG118" s="29" t="s">
        <v>25</v>
      </c>
      <c r="AH118" s="29" t="s">
        <v>25</v>
      </c>
      <c r="AI118" s="356"/>
      <c r="AJ118" s="357"/>
    </row>
    <row r="119" spans="2:36" ht="13.5" thickBot="1" x14ac:dyDescent="0.25">
      <c r="B119" s="336" t="s">
        <v>201</v>
      </c>
      <c r="C119" s="336"/>
      <c r="D119" s="336"/>
      <c r="E119" s="25" t="s">
        <v>23</v>
      </c>
      <c r="F119" s="25" t="s">
        <v>26</v>
      </c>
      <c r="G119" s="25" t="s">
        <v>26</v>
      </c>
      <c r="H119" s="352"/>
      <c r="I119" s="353"/>
      <c r="K119" s="336" t="s">
        <v>201</v>
      </c>
      <c r="L119" s="336"/>
      <c r="M119" s="336"/>
      <c r="N119" s="25" t="s">
        <v>23</v>
      </c>
      <c r="O119" s="25" t="s">
        <v>26</v>
      </c>
      <c r="P119" s="25" t="s">
        <v>26</v>
      </c>
      <c r="Q119" s="352"/>
      <c r="R119" s="353"/>
      <c r="T119" s="336" t="s">
        <v>201</v>
      </c>
      <c r="U119" s="336"/>
      <c r="V119" s="336"/>
      <c r="W119" s="25" t="s">
        <v>23</v>
      </c>
      <c r="X119" s="25" t="s">
        <v>26</v>
      </c>
      <c r="Y119" s="25" t="s">
        <v>26</v>
      </c>
      <c r="Z119" s="352"/>
      <c r="AA119" s="353"/>
      <c r="AC119" s="336" t="s">
        <v>201</v>
      </c>
      <c r="AD119" s="336"/>
      <c r="AE119" s="336"/>
      <c r="AF119" s="25" t="s">
        <v>23</v>
      </c>
      <c r="AG119" s="25" t="s">
        <v>26</v>
      </c>
      <c r="AH119" s="25" t="s">
        <v>26</v>
      </c>
      <c r="AI119" s="352"/>
      <c r="AJ119" s="353"/>
    </row>
    <row r="120" spans="2:36" ht="13.5" thickBot="1" x14ac:dyDescent="0.25">
      <c r="B120" s="336"/>
      <c r="C120" s="336"/>
      <c r="D120" s="336"/>
      <c r="E120" s="27" t="s">
        <v>24</v>
      </c>
      <c r="F120" s="27" t="s">
        <v>24</v>
      </c>
      <c r="G120" s="27" t="s">
        <v>24</v>
      </c>
      <c r="H120" s="354"/>
      <c r="I120" s="355"/>
      <c r="K120" s="336"/>
      <c r="L120" s="336"/>
      <c r="M120" s="336"/>
      <c r="N120" s="27" t="s">
        <v>24</v>
      </c>
      <c r="O120" s="27" t="s">
        <v>24</v>
      </c>
      <c r="P120" s="27" t="s">
        <v>24</v>
      </c>
      <c r="Q120" s="354"/>
      <c r="R120" s="355"/>
      <c r="T120" s="336"/>
      <c r="U120" s="336"/>
      <c r="V120" s="336"/>
      <c r="W120" s="27" t="s">
        <v>24</v>
      </c>
      <c r="X120" s="27" t="s">
        <v>24</v>
      </c>
      <c r="Y120" s="27" t="s">
        <v>24</v>
      </c>
      <c r="Z120" s="354"/>
      <c r="AA120" s="355"/>
      <c r="AC120" s="336"/>
      <c r="AD120" s="336"/>
      <c r="AE120" s="336"/>
      <c r="AF120" s="27" t="s">
        <v>24</v>
      </c>
      <c r="AG120" s="27" t="s">
        <v>24</v>
      </c>
      <c r="AH120" s="27" t="s">
        <v>24</v>
      </c>
      <c r="AI120" s="354"/>
      <c r="AJ120" s="355"/>
    </row>
    <row r="121" spans="2:36" ht="13.5" thickBot="1" x14ac:dyDescent="0.25">
      <c r="B121" s="336"/>
      <c r="C121" s="336"/>
      <c r="D121" s="336"/>
      <c r="E121" s="29" t="s">
        <v>25</v>
      </c>
      <c r="F121" s="29" t="s">
        <v>25</v>
      </c>
      <c r="G121" s="29" t="s">
        <v>25</v>
      </c>
      <c r="H121" s="356"/>
      <c r="I121" s="357"/>
      <c r="K121" s="336"/>
      <c r="L121" s="336"/>
      <c r="M121" s="336"/>
      <c r="N121" s="29" t="s">
        <v>25</v>
      </c>
      <c r="O121" s="29" t="s">
        <v>25</v>
      </c>
      <c r="P121" s="29" t="s">
        <v>25</v>
      </c>
      <c r="Q121" s="356"/>
      <c r="R121" s="357"/>
      <c r="T121" s="336"/>
      <c r="U121" s="336"/>
      <c r="V121" s="336"/>
      <c r="W121" s="29" t="s">
        <v>25</v>
      </c>
      <c r="X121" s="29" t="s">
        <v>25</v>
      </c>
      <c r="Y121" s="29" t="s">
        <v>25</v>
      </c>
      <c r="Z121" s="356"/>
      <c r="AA121" s="357"/>
      <c r="AC121" s="336"/>
      <c r="AD121" s="336"/>
      <c r="AE121" s="336"/>
      <c r="AF121" s="29" t="s">
        <v>25</v>
      </c>
      <c r="AG121" s="29" t="s">
        <v>25</v>
      </c>
      <c r="AH121" s="29" t="s">
        <v>25</v>
      </c>
      <c r="AI121" s="356"/>
      <c r="AJ121" s="357"/>
    </row>
    <row r="122" spans="2:36" ht="13.5" thickBot="1" x14ac:dyDescent="0.25">
      <c r="B122" s="336" t="s">
        <v>202</v>
      </c>
      <c r="C122" s="336"/>
      <c r="D122" s="336"/>
      <c r="E122" s="25" t="s">
        <v>23</v>
      </c>
      <c r="F122" s="25" t="s">
        <v>26</v>
      </c>
      <c r="G122" s="25" t="s">
        <v>26</v>
      </c>
      <c r="H122" s="352"/>
      <c r="I122" s="353"/>
      <c r="K122" s="336" t="s">
        <v>202</v>
      </c>
      <c r="L122" s="336"/>
      <c r="M122" s="336"/>
      <c r="N122" s="25" t="s">
        <v>23</v>
      </c>
      <c r="O122" s="25" t="s">
        <v>26</v>
      </c>
      <c r="P122" s="25" t="s">
        <v>26</v>
      </c>
      <c r="Q122" s="352"/>
      <c r="R122" s="353"/>
      <c r="T122" s="336" t="s">
        <v>202</v>
      </c>
      <c r="U122" s="336"/>
      <c r="V122" s="336"/>
      <c r="W122" s="25" t="s">
        <v>23</v>
      </c>
      <c r="X122" s="25" t="s">
        <v>26</v>
      </c>
      <c r="Y122" s="25" t="s">
        <v>26</v>
      </c>
      <c r="Z122" s="352"/>
      <c r="AA122" s="353"/>
      <c r="AC122" s="336" t="s">
        <v>202</v>
      </c>
      <c r="AD122" s="336"/>
      <c r="AE122" s="336"/>
      <c r="AF122" s="25" t="s">
        <v>23</v>
      </c>
      <c r="AG122" s="25" t="s">
        <v>26</v>
      </c>
      <c r="AH122" s="25" t="s">
        <v>26</v>
      </c>
      <c r="AI122" s="352"/>
      <c r="AJ122" s="353"/>
    </row>
    <row r="123" spans="2:36" ht="13.5" thickBot="1" x14ac:dyDescent="0.25">
      <c r="B123" s="336"/>
      <c r="C123" s="336"/>
      <c r="D123" s="336"/>
      <c r="E123" s="27" t="s">
        <v>24</v>
      </c>
      <c r="F123" s="27" t="s">
        <v>24</v>
      </c>
      <c r="G123" s="27" t="s">
        <v>24</v>
      </c>
      <c r="H123" s="354"/>
      <c r="I123" s="355"/>
      <c r="K123" s="336"/>
      <c r="L123" s="336"/>
      <c r="M123" s="336"/>
      <c r="N123" s="27" t="s">
        <v>24</v>
      </c>
      <c r="O123" s="27" t="s">
        <v>24</v>
      </c>
      <c r="P123" s="27" t="s">
        <v>24</v>
      </c>
      <c r="Q123" s="354"/>
      <c r="R123" s="355"/>
      <c r="T123" s="336"/>
      <c r="U123" s="336"/>
      <c r="V123" s="336"/>
      <c r="W123" s="27" t="s">
        <v>24</v>
      </c>
      <c r="X123" s="27" t="s">
        <v>24</v>
      </c>
      <c r="Y123" s="27" t="s">
        <v>24</v>
      </c>
      <c r="Z123" s="354"/>
      <c r="AA123" s="355"/>
      <c r="AC123" s="336"/>
      <c r="AD123" s="336"/>
      <c r="AE123" s="336"/>
      <c r="AF123" s="27" t="s">
        <v>24</v>
      </c>
      <c r="AG123" s="27" t="s">
        <v>24</v>
      </c>
      <c r="AH123" s="27" t="s">
        <v>24</v>
      </c>
      <c r="AI123" s="354"/>
      <c r="AJ123" s="355"/>
    </row>
    <row r="124" spans="2:36" ht="13.5" thickBot="1" x14ac:dyDescent="0.25">
      <c r="B124" s="336"/>
      <c r="C124" s="336"/>
      <c r="D124" s="336"/>
      <c r="E124" s="29" t="s">
        <v>25</v>
      </c>
      <c r="F124" s="29" t="s">
        <v>25</v>
      </c>
      <c r="G124" s="29" t="s">
        <v>25</v>
      </c>
      <c r="H124" s="356"/>
      <c r="I124" s="357"/>
      <c r="K124" s="336"/>
      <c r="L124" s="336"/>
      <c r="M124" s="336"/>
      <c r="N124" s="29" t="s">
        <v>25</v>
      </c>
      <c r="O124" s="29" t="s">
        <v>25</v>
      </c>
      <c r="P124" s="29" t="s">
        <v>25</v>
      </c>
      <c r="Q124" s="356"/>
      <c r="R124" s="357"/>
      <c r="T124" s="336"/>
      <c r="U124" s="336"/>
      <c r="V124" s="336"/>
      <c r="W124" s="29" t="s">
        <v>25</v>
      </c>
      <c r="X124" s="29" t="s">
        <v>25</v>
      </c>
      <c r="Y124" s="29" t="s">
        <v>25</v>
      </c>
      <c r="Z124" s="356"/>
      <c r="AA124" s="357"/>
      <c r="AC124" s="336"/>
      <c r="AD124" s="336"/>
      <c r="AE124" s="336"/>
      <c r="AF124" s="29" t="s">
        <v>25</v>
      </c>
      <c r="AG124" s="29" t="s">
        <v>25</v>
      </c>
      <c r="AH124" s="29" t="s">
        <v>25</v>
      </c>
      <c r="AI124" s="356"/>
      <c r="AJ124" s="357"/>
    </row>
    <row r="125" spans="2:36" ht="13.5" thickBot="1" x14ac:dyDescent="0.25">
      <c r="B125" s="336" t="s">
        <v>203</v>
      </c>
      <c r="C125" s="336"/>
      <c r="D125" s="336"/>
      <c r="E125" s="25" t="s">
        <v>23</v>
      </c>
      <c r="F125" s="25" t="s">
        <v>26</v>
      </c>
      <c r="G125" s="25" t="s">
        <v>26</v>
      </c>
      <c r="H125" s="337"/>
      <c r="I125" s="337"/>
      <c r="K125" s="336" t="s">
        <v>203</v>
      </c>
      <c r="L125" s="336"/>
      <c r="M125" s="336"/>
      <c r="N125" s="25" t="s">
        <v>23</v>
      </c>
      <c r="O125" s="25" t="s">
        <v>26</v>
      </c>
      <c r="P125" s="25" t="s">
        <v>26</v>
      </c>
      <c r="Q125" s="337"/>
      <c r="R125" s="337"/>
      <c r="T125" s="336" t="s">
        <v>203</v>
      </c>
      <c r="U125" s="336"/>
      <c r="V125" s="336"/>
      <c r="W125" s="25" t="s">
        <v>23</v>
      </c>
      <c r="X125" s="25" t="s">
        <v>26</v>
      </c>
      <c r="Y125" s="25" t="s">
        <v>26</v>
      </c>
      <c r="Z125" s="337"/>
      <c r="AA125" s="337"/>
      <c r="AC125" s="336" t="s">
        <v>203</v>
      </c>
      <c r="AD125" s="336"/>
      <c r="AE125" s="336"/>
      <c r="AF125" s="25" t="s">
        <v>23</v>
      </c>
      <c r="AG125" s="25" t="s">
        <v>26</v>
      </c>
      <c r="AH125" s="25" t="s">
        <v>26</v>
      </c>
      <c r="AI125" s="337"/>
      <c r="AJ125" s="337"/>
    </row>
    <row r="126" spans="2:36" ht="13.5" thickBot="1" x14ac:dyDescent="0.25">
      <c r="B126" s="336"/>
      <c r="C126" s="336"/>
      <c r="D126" s="336"/>
      <c r="E126" s="27" t="s">
        <v>24</v>
      </c>
      <c r="F126" s="27" t="s">
        <v>24</v>
      </c>
      <c r="G126" s="27" t="s">
        <v>24</v>
      </c>
      <c r="H126" s="337"/>
      <c r="I126" s="337"/>
      <c r="K126" s="336"/>
      <c r="L126" s="336"/>
      <c r="M126" s="336"/>
      <c r="N126" s="27" t="s">
        <v>24</v>
      </c>
      <c r="O126" s="27" t="s">
        <v>24</v>
      </c>
      <c r="P126" s="27" t="s">
        <v>24</v>
      </c>
      <c r="Q126" s="337"/>
      <c r="R126" s="337"/>
      <c r="T126" s="336"/>
      <c r="U126" s="336"/>
      <c r="V126" s="336"/>
      <c r="W126" s="27" t="s">
        <v>24</v>
      </c>
      <c r="X126" s="27" t="s">
        <v>24</v>
      </c>
      <c r="Y126" s="27" t="s">
        <v>24</v>
      </c>
      <c r="Z126" s="337"/>
      <c r="AA126" s="337"/>
      <c r="AC126" s="336"/>
      <c r="AD126" s="336"/>
      <c r="AE126" s="336"/>
      <c r="AF126" s="27" t="s">
        <v>24</v>
      </c>
      <c r="AG126" s="27" t="s">
        <v>24</v>
      </c>
      <c r="AH126" s="27" t="s">
        <v>24</v>
      </c>
      <c r="AI126" s="337"/>
      <c r="AJ126" s="337"/>
    </row>
    <row r="127" spans="2:36" ht="13.5" thickBot="1" x14ac:dyDescent="0.25">
      <c r="B127" s="336"/>
      <c r="C127" s="336"/>
      <c r="D127" s="336"/>
      <c r="E127" s="29" t="s">
        <v>25</v>
      </c>
      <c r="F127" s="29" t="s">
        <v>25</v>
      </c>
      <c r="G127" s="29" t="s">
        <v>25</v>
      </c>
      <c r="H127" s="337"/>
      <c r="I127" s="337"/>
      <c r="K127" s="336"/>
      <c r="L127" s="336"/>
      <c r="M127" s="336"/>
      <c r="N127" s="29" t="s">
        <v>25</v>
      </c>
      <c r="O127" s="29" t="s">
        <v>25</v>
      </c>
      <c r="P127" s="29" t="s">
        <v>25</v>
      </c>
      <c r="Q127" s="337"/>
      <c r="R127" s="337"/>
      <c r="T127" s="336"/>
      <c r="U127" s="336"/>
      <c r="V127" s="336"/>
      <c r="W127" s="29" t="s">
        <v>25</v>
      </c>
      <c r="X127" s="29" t="s">
        <v>25</v>
      </c>
      <c r="Y127" s="29" t="s">
        <v>25</v>
      </c>
      <c r="Z127" s="337"/>
      <c r="AA127" s="337"/>
      <c r="AC127" s="336"/>
      <c r="AD127" s="336"/>
      <c r="AE127" s="336"/>
      <c r="AF127" s="29" t="s">
        <v>25</v>
      </c>
      <c r="AG127" s="29" t="s">
        <v>25</v>
      </c>
      <c r="AH127" s="29" t="s">
        <v>25</v>
      </c>
      <c r="AI127" s="337"/>
      <c r="AJ127" s="337"/>
    </row>
    <row r="128" spans="2:36" ht="13.5" thickBot="1" x14ac:dyDescent="0.25"/>
    <row r="129" spans="2:36" ht="13.5" customHeight="1" thickBot="1" x14ac:dyDescent="0.25">
      <c r="B129" s="364" t="s">
        <v>233</v>
      </c>
      <c r="C129" s="364"/>
      <c r="D129" s="364"/>
      <c r="E129" s="365" t="s">
        <v>14</v>
      </c>
      <c r="F129" s="366" t="s">
        <v>15</v>
      </c>
      <c r="G129" s="366" t="s">
        <v>16</v>
      </c>
      <c r="H129" s="366" t="s">
        <v>17</v>
      </c>
      <c r="I129" s="365" t="s">
        <v>18</v>
      </c>
      <c r="K129" s="364" t="s">
        <v>233</v>
      </c>
      <c r="L129" s="364"/>
      <c r="M129" s="364"/>
      <c r="N129" s="365" t="s">
        <v>14</v>
      </c>
      <c r="O129" s="366" t="s">
        <v>15</v>
      </c>
      <c r="P129" s="366" t="s">
        <v>16</v>
      </c>
      <c r="Q129" s="366" t="s">
        <v>17</v>
      </c>
      <c r="R129" s="365" t="s">
        <v>18</v>
      </c>
      <c r="T129" s="364" t="s">
        <v>233</v>
      </c>
      <c r="U129" s="364"/>
      <c r="V129" s="364"/>
      <c r="W129" s="365" t="s">
        <v>14</v>
      </c>
      <c r="X129" s="366" t="s">
        <v>15</v>
      </c>
      <c r="Y129" s="366" t="s">
        <v>16</v>
      </c>
      <c r="Z129" s="366" t="s">
        <v>17</v>
      </c>
      <c r="AA129" s="365" t="s">
        <v>18</v>
      </c>
      <c r="AC129" s="364" t="s">
        <v>233</v>
      </c>
      <c r="AD129" s="364"/>
      <c r="AE129" s="364"/>
      <c r="AF129" s="365" t="s">
        <v>14</v>
      </c>
      <c r="AG129" s="366" t="s">
        <v>15</v>
      </c>
      <c r="AH129" s="366" t="s">
        <v>16</v>
      </c>
      <c r="AI129" s="366" t="s">
        <v>17</v>
      </c>
      <c r="AJ129" s="365" t="s">
        <v>18</v>
      </c>
    </row>
    <row r="130" spans="2:36" ht="13.5" thickBot="1" x14ac:dyDescent="0.25">
      <c r="B130" s="364"/>
      <c r="C130" s="364"/>
      <c r="D130" s="364"/>
      <c r="E130" s="365"/>
      <c r="F130" s="366"/>
      <c r="G130" s="366"/>
      <c r="H130" s="366"/>
      <c r="I130" s="365"/>
      <c r="K130" s="364"/>
      <c r="L130" s="364"/>
      <c r="M130" s="364"/>
      <c r="N130" s="365"/>
      <c r="O130" s="366"/>
      <c r="P130" s="366"/>
      <c r="Q130" s="366"/>
      <c r="R130" s="365"/>
      <c r="T130" s="364"/>
      <c r="U130" s="364"/>
      <c r="V130" s="364"/>
      <c r="W130" s="365"/>
      <c r="X130" s="366"/>
      <c r="Y130" s="366"/>
      <c r="Z130" s="366"/>
      <c r="AA130" s="365"/>
      <c r="AC130" s="364"/>
      <c r="AD130" s="364"/>
      <c r="AE130" s="364"/>
      <c r="AF130" s="365"/>
      <c r="AG130" s="366"/>
      <c r="AH130" s="366"/>
      <c r="AI130" s="366"/>
      <c r="AJ130" s="365"/>
    </row>
    <row r="131" spans="2:36" ht="13.5" thickBot="1" x14ac:dyDescent="0.25">
      <c r="B131" s="336" t="s">
        <v>204</v>
      </c>
      <c r="C131" s="336"/>
      <c r="D131" s="336"/>
      <c r="E131" s="359"/>
      <c r="F131" s="359"/>
      <c r="G131" s="360"/>
      <c r="H131" s="358" t="b">
        <f>IF(IFERROR(F131-E131,""),((G131-E131)/(F131-E131)*100))</f>
        <v>0</v>
      </c>
      <c r="I131" s="361" t="b">
        <f>IF(IFERROR(H131:H136,""),IF(AVERAGE(H131:H136)&gt;100,100,IF(AVERAGE(H131:H136)&lt;0,0,AVERAGE(H131:H136))))</f>
        <v>0</v>
      </c>
      <c r="K131" s="336" t="s">
        <v>204</v>
      </c>
      <c r="L131" s="336"/>
      <c r="M131" s="336"/>
      <c r="N131" s="359"/>
      <c r="O131" s="359"/>
      <c r="P131" s="360"/>
      <c r="Q131" s="358" t="b">
        <f>IF(IFERROR(O131-N131,""),((P131-N131)/(O131-N131)*100))</f>
        <v>0</v>
      </c>
      <c r="R131" s="361" t="b">
        <f>IF(IFERROR(Q131:Q136,""),IF(AVERAGE(Q131:Q136)&gt;100,100,IF(AVERAGE(Q131:Q136)&lt;0,0,AVERAGE(Q131:Q136))))</f>
        <v>0</v>
      </c>
      <c r="T131" s="336" t="s">
        <v>204</v>
      </c>
      <c r="U131" s="336"/>
      <c r="V131" s="336"/>
      <c r="W131" s="359"/>
      <c r="X131" s="359"/>
      <c r="Y131" s="360"/>
      <c r="Z131" s="358" t="b">
        <f>IF(IFERROR(X131-W131,""),((Y131-W131)/(X131-W131)*100))</f>
        <v>0</v>
      </c>
      <c r="AA131" s="361" t="b">
        <f>IF(IFERROR(Z131:Z136,""),IF(AVERAGE(Z131:Z136)&gt;100,100,IF(AVERAGE(Z131:Z136)&lt;0,0,AVERAGE(Z131:Z136))))</f>
        <v>0</v>
      </c>
      <c r="AC131" s="336" t="s">
        <v>204</v>
      </c>
      <c r="AD131" s="336"/>
      <c r="AE131" s="336"/>
      <c r="AF131" s="359"/>
      <c r="AG131" s="359"/>
      <c r="AH131" s="360"/>
      <c r="AI131" s="358" t="b">
        <f>IF(IFERROR(AG131-AF131,""),((AH131-AF131)/(AG131-AF131)*100))</f>
        <v>0</v>
      </c>
      <c r="AJ131" s="361" t="b">
        <f>IF(IFERROR(AI131:AI136,""),IF(AVERAGE(AI131:AI136)&gt;100,100,IF(AVERAGE(AI131:AI136)&lt;0,0,AVERAGE(AI131:AI136))))</f>
        <v>0</v>
      </c>
    </row>
    <row r="132" spans="2:36" ht="13.5" thickBot="1" x14ac:dyDescent="0.25">
      <c r="B132" s="336"/>
      <c r="C132" s="336"/>
      <c r="D132" s="336"/>
      <c r="E132" s="359"/>
      <c r="F132" s="359"/>
      <c r="G132" s="360"/>
      <c r="H132" s="358"/>
      <c r="I132" s="362"/>
      <c r="K132" s="336"/>
      <c r="L132" s="336"/>
      <c r="M132" s="336"/>
      <c r="N132" s="359"/>
      <c r="O132" s="359"/>
      <c r="P132" s="360"/>
      <c r="Q132" s="358"/>
      <c r="R132" s="362"/>
      <c r="T132" s="336"/>
      <c r="U132" s="336"/>
      <c r="V132" s="336"/>
      <c r="W132" s="359"/>
      <c r="X132" s="359"/>
      <c r="Y132" s="360"/>
      <c r="Z132" s="358"/>
      <c r="AA132" s="362"/>
      <c r="AC132" s="336"/>
      <c r="AD132" s="336"/>
      <c r="AE132" s="336"/>
      <c r="AF132" s="359"/>
      <c r="AG132" s="359"/>
      <c r="AH132" s="360"/>
      <c r="AI132" s="358"/>
      <c r="AJ132" s="362"/>
    </row>
    <row r="133" spans="2:36" ht="13.5" thickBot="1" x14ac:dyDescent="0.25">
      <c r="B133" s="336" t="s">
        <v>205</v>
      </c>
      <c r="C133" s="336"/>
      <c r="D133" s="336"/>
      <c r="E133" s="359"/>
      <c r="F133" s="359"/>
      <c r="G133" s="360"/>
      <c r="H133" s="358" t="b">
        <f>IF(IFERROR(F133-E133,""),((G133-E133)/(F133-E133)*100))</f>
        <v>0</v>
      </c>
      <c r="I133" s="362"/>
      <c r="K133" s="336" t="s">
        <v>205</v>
      </c>
      <c r="L133" s="336"/>
      <c r="M133" s="336"/>
      <c r="N133" s="359"/>
      <c r="O133" s="359"/>
      <c r="P133" s="360"/>
      <c r="Q133" s="358" t="b">
        <f>IF(IFERROR(O133-N133,""),((P133-N133)/(O133-N133)*100))</f>
        <v>0</v>
      </c>
      <c r="R133" s="362"/>
      <c r="T133" s="336" t="s">
        <v>205</v>
      </c>
      <c r="U133" s="336"/>
      <c r="V133" s="336"/>
      <c r="W133" s="359"/>
      <c r="X133" s="359"/>
      <c r="Y133" s="360"/>
      <c r="Z133" s="358" t="b">
        <f>IF(IFERROR(X133-W133,""),((Y133-W133)/(X133-W133)*100))</f>
        <v>0</v>
      </c>
      <c r="AA133" s="362"/>
      <c r="AC133" s="336" t="s">
        <v>205</v>
      </c>
      <c r="AD133" s="336"/>
      <c r="AE133" s="336"/>
      <c r="AF133" s="359"/>
      <c r="AG133" s="359"/>
      <c r="AH133" s="360"/>
      <c r="AI133" s="358" t="b">
        <f>IF(IFERROR(AG133-AF133,""),((AH133-AF133)/(AG133-AF133)*100))</f>
        <v>0</v>
      </c>
      <c r="AJ133" s="362"/>
    </row>
    <row r="134" spans="2:36" ht="13.5" thickBot="1" x14ac:dyDescent="0.25">
      <c r="B134" s="336"/>
      <c r="C134" s="336"/>
      <c r="D134" s="336"/>
      <c r="E134" s="359"/>
      <c r="F134" s="359"/>
      <c r="G134" s="360"/>
      <c r="H134" s="358"/>
      <c r="I134" s="362"/>
      <c r="K134" s="336"/>
      <c r="L134" s="336"/>
      <c r="M134" s="336"/>
      <c r="N134" s="359"/>
      <c r="O134" s="359"/>
      <c r="P134" s="360"/>
      <c r="Q134" s="358"/>
      <c r="R134" s="362"/>
      <c r="T134" s="336"/>
      <c r="U134" s="336"/>
      <c r="V134" s="336"/>
      <c r="W134" s="359"/>
      <c r="X134" s="359"/>
      <c r="Y134" s="360"/>
      <c r="Z134" s="358"/>
      <c r="AA134" s="362"/>
      <c r="AC134" s="336"/>
      <c r="AD134" s="336"/>
      <c r="AE134" s="336"/>
      <c r="AF134" s="359"/>
      <c r="AG134" s="359"/>
      <c r="AH134" s="360"/>
      <c r="AI134" s="358"/>
      <c r="AJ134" s="362"/>
    </row>
    <row r="135" spans="2:36" ht="13.5" thickBot="1" x14ac:dyDescent="0.25">
      <c r="B135" s="336" t="s">
        <v>213</v>
      </c>
      <c r="C135" s="336"/>
      <c r="D135" s="336"/>
      <c r="E135" s="359"/>
      <c r="F135" s="359"/>
      <c r="G135" s="360"/>
      <c r="H135" s="358" t="b">
        <f>IF(IFERROR(F135-E135,""),((G135-E135)/(F135-E135)*100))</f>
        <v>0</v>
      </c>
      <c r="I135" s="362"/>
      <c r="K135" s="336" t="s">
        <v>213</v>
      </c>
      <c r="L135" s="336"/>
      <c r="M135" s="336"/>
      <c r="N135" s="359"/>
      <c r="O135" s="359"/>
      <c r="P135" s="360"/>
      <c r="Q135" s="358" t="b">
        <f>IF(IFERROR(O135-N135,""),((P135-N135)/(O135-N135)*100))</f>
        <v>0</v>
      </c>
      <c r="R135" s="362"/>
      <c r="T135" s="336" t="s">
        <v>213</v>
      </c>
      <c r="U135" s="336"/>
      <c r="V135" s="336"/>
      <c r="W135" s="359"/>
      <c r="X135" s="359"/>
      <c r="Y135" s="360"/>
      <c r="Z135" s="358" t="b">
        <f>IF(IFERROR(X135-W135,""),((Y135-W135)/(X135-W135)*100))</f>
        <v>0</v>
      </c>
      <c r="AA135" s="362"/>
      <c r="AC135" s="336" t="s">
        <v>213</v>
      </c>
      <c r="AD135" s="336"/>
      <c r="AE135" s="336"/>
      <c r="AF135" s="359"/>
      <c r="AG135" s="359"/>
      <c r="AH135" s="360"/>
      <c r="AI135" s="358" t="b">
        <f>IF(IFERROR(AG135-AF135,""),((AH135-AF135)/(AG135-AF135)*100))</f>
        <v>0</v>
      </c>
      <c r="AJ135" s="362"/>
    </row>
    <row r="136" spans="2:36" ht="13.5" thickBot="1" x14ac:dyDescent="0.25">
      <c r="B136" s="336"/>
      <c r="C136" s="336"/>
      <c r="D136" s="336"/>
      <c r="E136" s="359"/>
      <c r="F136" s="359"/>
      <c r="G136" s="360"/>
      <c r="H136" s="358"/>
      <c r="I136" s="363"/>
      <c r="K136" s="336"/>
      <c r="L136" s="336"/>
      <c r="M136" s="336"/>
      <c r="N136" s="359"/>
      <c r="O136" s="359"/>
      <c r="P136" s="360"/>
      <c r="Q136" s="358"/>
      <c r="R136" s="363"/>
      <c r="T136" s="336"/>
      <c r="U136" s="336"/>
      <c r="V136" s="336"/>
      <c r="W136" s="359"/>
      <c r="X136" s="359"/>
      <c r="Y136" s="360"/>
      <c r="Z136" s="358"/>
      <c r="AA136" s="363"/>
      <c r="AC136" s="336"/>
      <c r="AD136" s="336"/>
      <c r="AE136" s="336"/>
      <c r="AF136" s="359"/>
      <c r="AG136" s="359"/>
      <c r="AH136" s="360"/>
      <c r="AI136" s="358"/>
      <c r="AJ136" s="363"/>
    </row>
    <row r="137" spans="2:36" ht="13.5" customHeight="1" thickBot="1" x14ac:dyDescent="0.25">
      <c r="B137" s="344" t="s">
        <v>19</v>
      </c>
      <c r="C137" s="344"/>
      <c r="D137" s="344"/>
      <c r="E137" s="345" t="s">
        <v>20</v>
      </c>
      <c r="F137" s="345" t="s">
        <v>21</v>
      </c>
      <c r="G137" s="346" t="s">
        <v>22</v>
      </c>
      <c r="H137" s="347"/>
      <c r="I137" s="348"/>
      <c r="K137" s="344" t="s">
        <v>19</v>
      </c>
      <c r="L137" s="344"/>
      <c r="M137" s="344"/>
      <c r="N137" s="345" t="s">
        <v>20</v>
      </c>
      <c r="O137" s="345" t="s">
        <v>21</v>
      </c>
      <c r="P137" s="346" t="s">
        <v>22</v>
      </c>
      <c r="Q137" s="347"/>
      <c r="R137" s="348"/>
      <c r="T137" s="344" t="s">
        <v>19</v>
      </c>
      <c r="U137" s="344"/>
      <c r="V137" s="344"/>
      <c r="W137" s="345" t="s">
        <v>20</v>
      </c>
      <c r="X137" s="345" t="s">
        <v>21</v>
      </c>
      <c r="Y137" s="346" t="s">
        <v>22</v>
      </c>
      <c r="Z137" s="347"/>
      <c r="AA137" s="348"/>
      <c r="AC137" s="344" t="s">
        <v>19</v>
      </c>
      <c r="AD137" s="344"/>
      <c r="AE137" s="344"/>
      <c r="AF137" s="345" t="s">
        <v>20</v>
      </c>
      <c r="AG137" s="345" t="s">
        <v>21</v>
      </c>
      <c r="AH137" s="346" t="s">
        <v>22</v>
      </c>
      <c r="AI137" s="347"/>
      <c r="AJ137" s="348"/>
    </row>
    <row r="138" spans="2:36" ht="13.5" thickBot="1" x14ac:dyDescent="0.25">
      <c r="B138" s="344"/>
      <c r="C138" s="344"/>
      <c r="D138" s="344"/>
      <c r="E138" s="345"/>
      <c r="F138" s="345"/>
      <c r="G138" s="349"/>
      <c r="H138" s="350"/>
      <c r="I138" s="351"/>
      <c r="K138" s="344"/>
      <c r="L138" s="344"/>
      <c r="M138" s="344"/>
      <c r="N138" s="345"/>
      <c r="O138" s="345"/>
      <c r="P138" s="349"/>
      <c r="Q138" s="350"/>
      <c r="R138" s="351"/>
      <c r="T138" s="344"/>
      <c r="U138" s="344"/>
      <c r="V138" s="344"/>
      <c r="W138" s="345"/>
      <c r="X138" s="345"/>
      <c r="Y138" s="349"/>
      <c r="Z138" s="350"/>
      <c r="AA138" s="351"/>
      <c r="AC138" s="344"/>
      <c r="AD138" s="344"/>
      <c r="AE138" s="344"/>
      <c r="AF138" s="345"/>
      <c r="AG138" s="345"/>
      <c r="AH138" s="349"/>
      <c r="AI138" s="350"/>
      <c r="AJ138" s="351"/>
    </row>
    <row r="139" spans="2:36" ht="13.5" thickBot="1" x14ac:dyDescent="0.25">
      <c r="B139" s="336" t="s">
        <v>206</v>
      </c>
      <c r="C139" s="336"/>
      <c r="D139" s="336"/>
      <c r="E139" s="25" t="s">
        <v>23</v>
      </c>
      <c r="F139" s="25" t="s">
        <v>26</v>
      </c>
      <c r="G139" s="25" t="s">
        <v>26</v>
      </c>
      <c r="H139" s="352"/>
      <c r="I139" s="353"/>
      <c r="K139" s="336" t="s">
        <v>206</v>
      </c>
      <c r="L139" s="336"/>
      <c r="M139" s="336"/>
      <c r="N139" s="25" t="s">
        <v>23</v>
      </c>
      <c r="O139" s="25" t="s">
        <v>26</v>
      </c>
      <c r="P139" s="25" t="s">
        <v>26</v>
      </c>
      <c r="Q139" s="352"/>
      <c r="R139" s="353"/>
      <c r="T139" s="336" t="s">
        <v>206</v>
      </c>
      <c r="U139" s="336"/>
      <c r="V139" s="336"/>
      <c r="W139" s="25" t="s">
        <v>23</v>
      </c>
      <c r="X139" s="25" t="s">
        <v>26</v>
      </c>
      <c r="Y139" s="25" t="s">
        <v>26</v>
      </c>
      <c r="Z139" s="352"/>
      <c r="AA139" s="353"/>
      <c r="AC139" s="336" t="s">
        <v>206</v>
      </c>
      <c r="AD139" s="336"/>
      <c r="AE139" s="336"/>
      <c r="AF139" s="25" t="s">
        <v>23</v>
      </c>
      <c r="AG139" s="25" t="s">
        <v>26</v>
      </c>
      <c r="AH139" s="25" t="s">
        <v>26</v>
      </c>
      <c r="AI139" s="352"/>
      <c r="AJ139" s="353"/>
    </row>
    <row r="140" spans="2:36" ht="13.5" thickBot="1" x14ac:dyDescent="0.25">
      <c r="B140" s="336"/>
      <c r="C140" s="336"/>
      <c r="D140" s="336"/>
      <c r="E140" s="27" t="s">
        <v>24</v>
      </c>
      <c r="F140" s="27" t="s">
        <v>24</v>
      </c>
      <c r="G140" s="27" t="s">
        <v>24</v>
      </c>
      <c r="H140" s="354"/>
      <c r="I140" s="355"/>
      <c r="K140" s="336"/>
      <c r="L140" s="336"/>
      <c r="M140" s="336"/>
      <c r="N140" s="27" t="s">
        <v>24</v>
      </c>
      <c r="O140" s="27" t="s">
        <v>24</v>
      </c>
      <c r="P140" s="27" t="s">
        <v>24</v>
      </c>
      <c r="Q140" s="354"/>
      <c r="R140" s="355"/>
      <c r="T140" s="336"/>
      <c r="U140" s="336"/>
      <c r="V140" s="336"/>
      <c r="W140" s="27" t="s">
        <v>24</v>
      </c>
      <c r="X140" s="27" t="s">
        <v>24</v>
      </c>
      <c r="Y140" s="27" t="s">
        <v>24</v>
      </c>
      <c r="Z140" s="354"/>
      <c r="AA140" s="355"/>
      <c r="AC140" s="336"/>
      <c r="AD140" s="336"/>
      <c r="AE140" s="336"/>
      <c r="AF140" s="27" t="s">
        <v>24</v>
      </c>
      <c r="AG140" s="27" t="s">
        <v>24</v>
      </c>
      <c r="AH140" s="27" t="s">
        <v>24</v>
      </c>
      <c r="AI140" s="354"/>
      <c r="AJ140" s="355"/>
    </row>
    <row r="141" spans="2:36" ht="13.5" thickBot="1" x14ac:dyDescent="0.25">
      <c r="B141" s="336"/>
      <c r="C141" s="336"/>
      <c r="D141" s="336"/>
      <c r="E141" s="29" t="s">
        <v>25</v>
      </c>
      <c r="F141" s="29" t="s">
        <v>25</v>
      </c>
      <c r="G141" s="29" t="s">
        <v>25</v>
      </c>
      <c r="H141" s="356"/>
      <c r="I141" s="357"/>
      <c r="K141" s="336"/>
      <c r="L141" s="336"/>
      <c r="M141" s="336"/>
      <c r="N141" s="29" t="s">
        <v>25</v>
      </c>
      <c r="O141" s="29" t="s">
        <v>25</v>
      </c>
      <c r="P141" s="29" t="s">
        <v>25</v>
      </c>
      <c r="Q141" s="356"/>
      <c r="R141" s="357"/>
      <c r="T141" s="336"/>
      <c r="U141" s="336"/>
      <c r="V141" s="336"/>
      <c r="W141" s="29" t="s">
        <v>25</v>
      </c>
      <c r="X141" s="29" t="s">
        <v>25</v>
      </c>
      <c r="Y141" s="29" t="s">
        <v>25</v>
      </c>
      <c r="Z141" s="356"/>
      <c r="AA141" s="357"/>
      <c r="AC141" s="336"/>
      <c r="AD141" s="336"/>
      <c r="AE141" s="336"/>
      <c r="AF141" s="29" t="s">
        <v>25</v>
      </c>
      <c r="AG141" s="29" t="s">
        <v>25</v>
      </c>
      <c r="AH141" s="29" t="s">
        <v>25</v>
      </c>
      <c r="AI141" s="356"/>
      <c r="AJ141" s="357"/>
    </row>
    <row r="142" spans="2:36" ht="13.5" thickBot="1" x14ac:dyDescent="0.25">
      <c r="B142" s="336" t="s">
        <v>207</v>
      </c>
      <c r="C142" s="336"/>
      <c r="D142" s="336"/>
      <c r="E142" s="25" t="s">
        <v>23</v>
      </c>
      <c r="F142" s="25" t="s">
        <v>26</v>
      </c>
      <c r="G142" s="25" t="s">
        <v>26</v>
      </c>
      <c r="H142" s="338"/>
      <c r="I142" s="339"/>
      <c r="K142" s="336" t="s">
        <v>207</v>
      </c>
      <c r="L142" s="336"/>
      <c r="M142" s="336"/>
      <c r="N142" s="25" t="s">
        <v>23</v>
      </c>
      <c r="O142" s="25" t="s">
        <v>26</v>
      </c>
      <c r="P142" s="25" t="s">
        <v>26</v>
      </c>
      <c r="Q142" s="338"/>
      <c r="R142" s="339"/>
      <c r="T142" s="336" t="s">
        <v>207</v>
      </c>
      <c r="U142" s="336"/>
      <c r="V142" s="336"/>
      <c r="W142" s="25" t="s">
        <v>23</v>
      </c>
      <c r="X142" s="25" t="s">
        <v>26</v>
      </c>
      <c r="Y142" s="25" t="s">
        <v>26</v>
      </c>
      <c r="Z142" s="338"/>
      <c r="AA142" s="339"/>
      <c r="AC142" s="336" t="s">
        <v>207</v>
      </c>
      <c r="AD142" s="336"/>
      <c r="AE142" s="336"/>
      <c r="AF142" s="25" t="s">
        <v>23</v>
      </c>
      <c r="AG142" s="25" t="s">
        <v>26</v>
      </c>
      <c r="AH142" s="25" t="s">
        <v>26</v>
      </c>
      <c r="AI142" s="338"/>
      <c r="AJ142" s="339"/>
    </row>
    <row r="143" spans="2:36" ht="13.5" thickBot="1" x14ac:dyDescent="0.25">
      <c r="B143" s="336"/>
      <c r="C143" s="336"/>
      <c r="D143" s="336"/>
      <c r="E143" s="27" t="s">
        <v>24</v>
      </c>
      <c r="F143" s="27" t="s">
        <v>24</v>
      </c>
      <c r="G143" s="27" t="s">
        <v>24</v>
      </c>
      <c r="H143" s="340"/>
      <c r="I143" s="341"/>
      <c r="K143" s="336"/>
      <c r="L143" s="336"/>
      <c r="M143" s="336"/>
      <c r="N143" s="27" t="s">
        <v>24</v>
      </c>
      <c r="O143" s="27" t="s">
        <v>24</v>
      </c>
      <c r="P143" s="27" t="s">
        <v>24</v>
      </c>
      <c r="Q143" s="340"/>
      <c r="R143" s="341"/>
      <c r="T143" s="336"/>
      <c r="U143" s="336"/>
      <c r="V143" s="336"/>
      <c r="W143" s="27" t="s">
        <v>24</v>
      </c>
      <c r="X143" s="27" t="s">
        <v>24</v>
      </c>
      <c r="Y143" s="27" t="s">
        <v>24</v>
      </c>
      <c r="Z143" s="340"/>
      <c r="AA143" s="341"/>
      <c r="AC143" s="336"/>
      <c r="AD143" s="336"/>
      <c r="AE143" s="336"/>
      <c r="AF143" s="27" t="s">
        <v>24</v>
      </c>
      <c r="AG143" s="27" t="s">
        <v>24</v>
      </c>
      <c r="AH143" s="27" t="s">
        <v>24</v>
      </c>
      <c r="AI143" s="340"/>
      <c r="AJ143" s="341"/>
    </row>
    <row r="144" spans="2:36" ht="13.5" thickBot="1" x14ac:dyDescent="0.25">
      <c r="B144" s="336"/>
      <c r="C144" s="336"/>
      <c r="D144" s="336"/>
      <c r="E144" s="29" t="s">
        <v>25</v>
      </c>
      <c r="F144" s="29" t="s">
        <v>25</v>
      </c>
      <c r="G144" s="29" t="s">
        <v>25</v>
      </c>
      <c r="H144" s="342"/>
      <c r="I144" s="343"/>
      <c r="K144" s="336"/>
      <c r="L144" s="336"/>
      <c r="M144" s="336"/>
      <c r="N144" s="29" t="s">
        <v>25</v>
      </c>
      <c r="O144" s="29" t="s">
        <v>25</v>
      </c>
      <c r="P144" s="29" t="s">
        <v>25</v>
      </c>
      <c r="Q144" s="342"/>
      <c r="R144" s="343"/>
      <c r="T144" s="336"/>
      <c r="U144" s="336"/>
      <c r="V144" s="336"/>
      <c r="W144" s="29" t="s">
        <v>25</v>
      </c>
      <c r="X144" s="29" t="s">
        <v>25</v>
      </c>
      <c r="Y144" s="29" t="s">
        <v>25</v>
      </c>
      <c r="Z144" s="342"/>
      <c r="AA144" s="343"/>
      <c r="AC144" s="336"/>
      <c r="AD144" s="336"/>
      <c r="AE144" s="336"/>
      <c r="AF144" s="29" t="s">
        <v>25</v>
      </c>
      <c r="AG144" s="29" t="s">
        <v>25</v>
      </c>
      <c r="AH144" s="29" t="s">
        <v>25</v>
      </c>
      <c r="AI144" s="342"/>
      <c r="AJ144" s="343"/>
    </row>
    <row r="145" spans="2:36" ht="13.5" thickBot="1" x14ac:dyDescent="0.25">
      <c r="B145" s="336" t="s">
        <v>208</v>
      </c>
      <c r="C145" s="336"/>
      <c r="D145" s="336"/>
      <c r="E145" s="25" t="s">
        <v>23</v>
      </c>
      <c r="F145" s="25" t="s">
        <v>26</v>
      </c>
      <c r="G145" s="25" t="s">
        <v>26</v>
      </c>
      <c r="H145" s="338"/>
      <c r="I145" s="339"/>
      <c r="K145" s="336" t="s">
        <v>208</v>
      </c>
      <c r="L145" s="336"/>
      <c r="M145" s="336"/>
      <c r="N145" s="25" t="s">
        <v>23</v>
      </c>
      <c r="O145" s="25" t="s">
        <v>26</v>
      </c>
      <c r="P145" s="25" t="s">
        <v>26</v>
      </c>
      <c r="Q145" s="338"/>
      <c r="R145" s="339"/>
      <c r="T145" s="336" t="s">
        <v>208</v>
      </c>
      <c r="U145" s="336"/>
      <c r="V145" s="336"/>
      <c r="W145" s="25" t="s">
        <v>23</v>
      </c>
      <c r="X145" s="25" t="s">
        <v>26</v>
      </c>
      <c r="Y145" s="25" t="s">
        <v>26</v>
      </c>
      <c r="Z145" s="338"/>
      <c r="AA145" s="339"/>
      <c r="AC145" s="336" t="s">
        <v>208</v>
      </c>
      <c r="AD145" s="336"/>
      <c r="AE145" s="336"/>
      <c r="AF145" s="25" t="s">
        <v>23</v>
      </c>
      <c r="AG145" s="25" t="s">
        <v>26</v>
      </c>
      <c r="AH145" s="25" t="s">
        <v>26</v>
      </c>
      <c r="AI145" s="338"/>
      <c r="AJ145" s="339"/>
    </row>
    <row r="146" spans="2:36" ht="13.5" thickBot="1" x14ac:dyDescent="0.25">
      <c r="B146" s="336"/>
      <c r="C146" s="336"/>
      <c r="D146" s="336"/>
      <c r="E146" s="27" t="s">
        <v>24</v>
      </c>
      <c r="F146" s="27" t="s">
        <v>24</v>
      </c>
      <c r="G146" s="27" t="s">
        <v>24</v>
      </c>
      <c r="H146" s="340"/>
      <c r="I146" s="341"/>
      <c r="K146" s="336"/>
      <c r="L146" s="336"/>
      <c r="M146" s="336"/>
      <c r="N146" s="27" t="s">
        <v>24</v>
      </c>
      <c r="O146" s="27" t="s">
        <v>24</v>
      </c>
      <c r="P146" s="27" t="s">
        <v>24</v>
      </c>
      <c r="Q146" s="340"/>
      <c r="R146" s="341"/>
      <c r="T146" s="336"/>
      <c r="U146" s="336"/>
      <c r="V146" s="336"/>
      <c r="W146" s="27" t="s">
        <v>24</v>
      </c>
      <c r="X146" s="27" t="s">
        <v>24</v>
      </c>
      <c r="Y146" s="27" t="s">
        <v>24</v>
      </c>
      <c r="Z146" s="340"/>
      <c r="AA146" s="341"/>
      <c r="AC146" s="336"/>
      <c r="AD146" s="336"/>
      <c r="AE146" s="336"/>
      <c r="AF146" s="27" t="s">
        <v>24</v>
      </c>
      <c r="AG146" s="27" t="s">
        <v>24</v>
      </c>
      <c r="AH146" s="27" t="s">
        <v>24</v>
      </c>
      <c r="AI146" s="340"/>
      <c r="AJ146" s="341"/>
    </row>
    <row r="147" spans="2:36" ht="13.5" thickBot="1" x14ac:dyDescent="0.25">
      <c r="B147" s="336"/>
      <c r="C147" s="336"/>
      <c r="D147" s="336"/>
      <c r="E147" s="29" t="s">
        <v>25</v>
      </c>
      <c r="F147" s="29" t="s">
        <v>25</v>
      </c>
      <c r="G147" s="29" t="s">
        <v>25</v>
      </c>
      <c r="H147" s="342"/>
      <c r="I147" s="343"/>
      <c r="K147" s="336"/>
      <c r="L147" s="336"/>
      <c r="M147" s="336"/>
      <c r="N147" s="29" t="s">
        <v>25</v>
      </c>
      <c r="O147" s="29" t="s">
        <v>25</v>
      </c>
      <c r="P147" s="29" t="s">
        <v>25</v>
      </c>
      <c r="Q147" s="342"/>
      <c r="R147" s="343"/>
      <c r="T147" s="336"/>
      <c r="U147" s="336"/>
      <c r="V147" s="336"/>
      <c r="W147" s="29" t="s">
        <v>25</v>
      </c>
      <c r="X147" s="29" t="s">
        <v>25</v>
      </c>
      <c r="Y147" s="29" t="s">
        <v>25</v>
      </c>
      <c r="Z147" s="342"/>
      <c r="AA147" s="343"/>
      <c r="AC147" s="336"/>
      <c r="AD147" s="336"/>
      <c r="AE147" s="336"/>
      <c r="AF147" s="29" t="s">
        <v>25</v>
      </c>
      <c r="AG147" s="29" t="s">
        <v>25</v>
      </c>
      <c r="AH147" s="29" t="s">
        <v>25</v>
      </c>
      <c r="AI147" s="342"/>
      <c r="AJ147" s="343"/>
    </row>
    <row r="148" spans="2:36" ht="13.5" thickBot="1" x14ac:dyDescent="0.25">
      <c r="B148" s="336" t="s">
        <v>209</v>
      </c>
      <c r="C148" s="336"/>
      <c r="D148" s="336"/>
      <c r="E148" s="25" t="s">
        <v>23</v>
      </c>
      <c r="F148" s="25" t="s">
        <v>26</v>
      </c>
      <c r="G148" s="25" t="s">
        <v>26</v>
      </c>
      <c r="H148" s="337"/>
      <c r="I148" s="337"/>
      <c r="K148" s="336" t="s">
        <v>209</v>
      </c>
      <c r="L148" s="336"/>
      <c r="M148" s="336"/>
      <c r="N148" s="25" t="s">
        <v>23</v>
      </c>
      <c r="O148" s="25" t="s">
        <v>26</v>
      </c>
      <c r="P148" s="25" t="s">
        <v>26</v>
      </c>
      <c r="Q148" s="337"/>
      <c r="R148" s="337"/>
      <c r="T148" s="336" t="s">
        <v>209</v>
      </c>
      <c r="U148" s="336"/>
      <c r="V148" s="336"/>
      <c r="W148" s="25" t="s">
        <v>23</v>
      </c>
      <c r="X148" s="25" t="s">
        <v>26</v>
      </c>
      <c r="Y148" s="25" t="s">
        <v>26</v>
      </c>
      <c r="Z148" s="337"/>
      <c r="AA148" s="337"/>
      <c r="AC148" s="336" t="s">
        <v>209</v>
      </c>
      <c r="AD148" s="336"/>
      <c r="AE148" s="336"/>
      <c r="AF148" s="25" t="s">
        <v>23</v>
      </c>
      <c r="AG148" s="25" t="s">
        <v>26</v>
      </c>
      <c r="AH148" s="25" t="s">
        <v>26</v>
      </c>
      <c r="AI148" s="337"/>
      <c r="AJ148" s="337"/>
    </row>
    <row r="149" spans="2:36" ht="13.5" thickBot="1" x14ac:dyDescent="0.25">
      <c r="B149" s="336"/>
      <c r="C149" s="336"/>
      <c r="D149" s="336"/>
      <c r="E149" s="27" t="s">
        <v>24</v>
      </c>
      <c r="F149" s="27" t="s">
        <v>24</v>
      </c>
      <c r="G149" s="27" t="s">
        <v>24</v>
      </c>
      <c r="H149" s="337"/>
      <c r="I149" s="337"/>
      <c r="K149" s="336"/>
      <c r="L149" s="336"/>
      <c r="M149" s="336"/>
      <c r="N149" s="27" t="s">
        <v>24</v>
      </c>
      <c r="O149" s="27" t="s">
        <v>24</v>
      </c>
      <c r="P149" s="27" t="s">
        <v>24</v>
      </c>
      <c r="Q149" s="337"/>
      <c r="R149" s="337"/>
      <c r="T149" s="336"/>
      <c r="U149" s="336"/>
      <c r="V149" s="336"/>
      <c r="W149" s="27" t="s">
        <v>24</v>
      </c>
      <c r="X149" s="27" t="s">
        <v>24</v>
      </c>
      <c r="Y149" s="27" t="s">
        <v>24</v>
      </c>
      <c r="Z149" s="337"/>
      <c r="AA149" s="337"/>
      <c r="AC149" s="336"/>
      <c r="AD149" s="336"/>
      <c r="AE149" s="336"/>
      <c r="AF149" s="27" t="s">
        <v>24</v>
      </c>
      <c r="AG149" s="27" t="s">
        <v>24</v>
      </c>
      <c r="AH149" s="27" t="s">
        <v>24</v>
      </c>
      <c r="AI149" s="337"/>
      <c r="AJ149" s="337"/>
    </row>
    <row r="150" spans="2:36" ht="13.5" thickBot="1" x14ac:dyDescent="0.25">
      <c r="B150" s="336"/>
      <c r="C150" s="336"/>
      <c r="D150" s="336"/>
      <c r="E150" s="29" t="s">
        <v>25</v>
      </c>
      <c r="F150" s="29" t="s">
        <v>25</v>
      </c>
      <c r="G150" s="29" t="s">
        <v>25</v>
      </c>
      <c r="H150" s="337"/>
      <c r="I150" s="337"/>
      <c r="K150" s="336"/>
      <c r="L150" s="336"/>
      <c r="M150" s="336"/>
      <c r="N150" s="29" t="s">
        <v>25</v>
      </c>
      <c r="O150" s="29" t="s">
        <v>25</v>
      </c>
      <c r="P150" s="29" t="s">
        <v>25</v>
      </c>
      <c r="Q150" s="337"/>
      <c r="R150" s="337"/>
      <c r="T150" s="336"/>
      <c r="U150" s="336"/>
      <c r="V150" s="336"/>
      <c r="W150" s="29" t="s">
        <v>25</v>
      </c>
      <c r="X150" s="29" t="s">
        <v>25</v>
      </c>
      <c r="Y150" s="29" t="s">
        <v>25</v>
      </c>
      <c r="Z150" s="337"/>
      <c r="AA150" s="337"/>
      <c r="AC150" s="336"/>
      <c r="AD150" s="336"/>
      <c r="AE150" s="336"/>
      <c r="AF150" s="29" t="s">
        <v>25</v>
      </c>
      <c r="AG150" s="29" t="s">
        <v>25</v>
      </c>
      <c r="AH150" s="29" t="s">
        <v>25</v>
      </c>
      <c r="AI150" s="337"/>
      <c r="AJ150" s="337"/>
    </row>
    <row r="151" spans="2:36" ht="13.5" thickBot="1" x14ac:dyDescent="0.25">
      <c r="B151" s="336" t="s">
        <v>210</v>
      </c>
      <c r="C151" s="336"/>
      <c r="D151" s="336"/>
      <c r="E151" s="25" t="s">
        <v>23</v>
      </c>
      <c r="F151" s="25" t="s">
        <v>26</v>
      </c>
      <c r="G151" s="25" t="s">
        <v>26</v>
      </c>
      <c r="H151" s="337"/>
      <c r="I151" s="337"/>
      <c r="K151" s="336" t="s">
        <v>210</v>
      </c>
      <c r="L151" s="336"/>
      <c r="M151" s="336"/>
      <c r="N151" s="25" t="s">
        <v>23</v>
      </c>
      <c r="O151" s="25" t="s">
        <v>26</v>
      </c>
      <c r="P151" s="25" t="s">
        <v>26</v>
      </c>
      <c r="Q151" s="337"/>
      <c r="R151" s="337"/>
      <c r="T151" s="336" t="s">
        <v>210</v>
      </c>
      <c r="U151" s="336"/>
      <c r="V151" s="336"/>
      <c r="W151" s="25" t="s">
        <v>23</v>
      </c>
      <c r="X151" s="25" t="s">
        <v>26</v>
      </c>
      <c r="Y151" s="25" t="s">
        <v>26</v>
      </c>
      <c r="Z151" s="337"/>
      <c r="AA151" s="337"/>
      <c r="AC151" s="336" t="s">
        <v>210</v>
      </c>
      <c r="AD151" s="336"/>
      <c r="AE151" s="336"/>
      <c r="AF151" s="25" t="s">
        <v>23</v>
      </c>
      <c r="AG151" s="25" t="s">
        <v>26</v>
      </c>
      <c r="AH151" s="25" t="s">
        <v>26</v>
      </c>
      <c r="AI151" s="337"/>
      <c r="AJ151" s="337"/>
    </row>
    <row r="152" spans="2:36" ht="13.5" thickBot="1" x14ac:dyDescent="0.25">
      <c r="B152" s="336"/>
      <c r="C152" s="336"/>
      <c r="D152" s="336"/>
      <c r="E152" s="27" t="s">
        <v>24</v>
      </c>
      <c r="F152" s="27" t="s">
        <v>24</v>
      </c>
      <c r="G152" s="27" t="s">
        <v>24</v>
      </c>
      <c r="H152" s="337"/>
      <c r="I152" s="337"/>
      <c r="K152" s="336"/>
      <c r="L152" s="336"/>
      <c r="M152" s="336"/>
      <c r="N152" s="27" t="s">
        <v>24</v>
      </c>
      <c r="O152" s="27" t="s">
        <v>24</v>
      </c>
      <c r="P152" s="27" t="s">
        <v>24</v>
      </c>
      <c r="Q152" s="337"/>
      <c r="R152" s="337"/>
      <c r="T152" s="336"/>
      <c r="U152" s="336"/>
      <c r="V152" s="336"/>
      <c r="W152" s="27" t="s">
        <v>24</v>
      </c>
      <c r="X152" s="27" t="s">
        <v>24</v>
      </c>
      <c r="Y152" s="27" t="s">
        <v>24</v>
      </c>
      <c r="Z152" s="337"/>
      <c r="AA152" s="337"/>
      <c r="AC152" s="336"/>
      <c r="AD152" s="336"/>
      <c r="AE152" s="336"/>
      <c r="AF152" s="27" t="s">
        <v>24</v>
      </c>
      <c r="AG152" s="27" t="s">
        <v>24</v>
      </c>
      <c r="AH152" s="27" t="s">
        <v>24</v>
      </c>
      <c r="AI152" s="337"/>
      <c r="AJ152" s="337"/>
    </row>
    <row r="153" spans="2:36" ht="13.5" thickBot="1" x14ac:dyDescent="0.25">
      <c r="B153" s="336"/>
      <c r="C153" s="336"/>
      <c r="D153" s="336"/>
      <c r="E153" s="29" t="s">
        <v>25</v>
      </c>
      <c r="F153" s="29" t="s">
        <v>25</v>
      </c>
      <c r="G153" s="29" t="s">
        <v>25</v>
      </c>
      <c r="H153" s="337"/>
      <c r="I153" s="337"/>
      <c r="K153" s="336"/>
      <c r="L153" s="336"/>
      <c r="M153" s="336"/>
      <c r="N153" s="29" t="s">
        <v>25</v>
      </c>
      <c r="O153" s="29" t="s">
        <v>25</v>
      </c>
      <c r="P153" s="29" t="s">
        <v>25</v>
      </c>
      <c r="Q153" s="337"/>
      <c r="R153" s="337"/>
      <c r="T153" s="336"/>
      <c r="U153" s="336"/>
      <c r="V153" s="336"/>
      <c r="W153" s="29" t="s">
        <v>25</v>
      </c>
      <c r="X153" s="29" t="s">
        <v>25</v>
      </c>
      <c r="Y153" s="29" t="s">
        <v>25</v>
      </c>
      <c r="Z153" s="337"/>
      <c r="AA153" s="337"/>
      <c r="AC153" s="336"/>
      <c r="AD153" s="336"/>
      <c r="AE153" s="336"/>
      <c r="AF153" s="29" t="s">
        <v>25</v>
      </c>
      <c r="AG153" s="29" t="s">
        <v>25</v>
      </c>
      <c r="AH153" s="29" t="s">
        <v>25</v>
      </c>
      <c r="AI153" s="337"/>
      <c r="AJ153" s="337"/>
    </row>
    <row r="157" spans="2:36" x14ac:dyDescent="0.2">
      <c r="D157" s="76">
        <f>I27</f>
        <v>100</v>
      </c>
      <c r="E157" s="76">
        <f>I53</f>
        <v>0</v>
      </c>
      <c r="F157" s="76">
        <f>I79</f>
        <v>100</v>
      </c>
      <c r="K157" s="68">
        <f>Q27</f>
        <v>9900</v>
      </c>
      <c r="L157" s="68">
        <f>Q53</f>
        <v>-150.00000000000006</v>
      </c>
      <c r="M157" s="68">
        <f>Q55</f>
        <v>600.00000000000011</v>
      </c>
      <c r="N157" s="68">
        <f>Q57</f>
        <v>169.99999999999994</v>
      </c>
      <c r="O157" s="68">
        <f>Q79</f>
        <v>100</v>
      </c>
    </row>
    <row r="163" spans="11:16" x14ac:dyDescent="0.2">
      <c r="K163" s="76"/>
      <c r="L163" s="76"/>
      <c r="M163" s="76"/>
      <c r="N163" s="76"/>
      <c r="O163" s="76"/>
      <c r="P163" s="76"/>
    </row>
  </sheetData>
  <sheetProtection selectLockedCells="1" selectUnlockedCells="1"/>
  <mergeCells count="760">
    <mergeCell ref="T148:V150"/>
    <mergeCell ref="Z148:AA150"/>
    <mergeCell ref="AC148:AE150"/>
    <mergeCell ref="AI148:AJ150"/>
    <mergeCell ref="T151:V153"/>
    <mergeCell ref="Z151:AA153"/>
    <mergeCell ref="AC151:AE153"/>
    <mergeCell ref="AI151:AJ153"/>
    <mergeCell ref="T142:V144"/>
    <mergeCell ref="Z142:AA144"/>
    <mergeCell ref="AC142:AE144"/>
    <mergeCell ref="AI142:AJ144"/>
    <mergeCell ref="T145:V147"/>
    <mergeCell ref="Z145:AA147"/>
    <mergeCell ref="AC145:AE147"/>
    <mergeCell ref="AI145:AJ147"/>
    <mergeCell ref="AG137:AG138"/>
    <mergeCell ref="AH137:AJ138"/>
    <mergeCell ref="T139:V141"/>
    <mergeCell ref="Z139:AA141"/>
    <mergeCell ref="AC139:AE141"/>
    <mergeCell ref="AI139:AJ141"/>
    <mergeCell ref="T137:V138"/>
    <mergeCell ref="W137:W138"/>
    <mergeCell ref="X137:X138"/>
    <mergeCell ref="Y137:AA138"/>
    <mergeCell ref="AC137:AE138"/>
    <mergeCell ref="AF137:AF138"/>
    <mergeCell ref="T135:V136"/>
    <mergeCell ref="W135:W136"/>
    <mergeCell ref="X135:X136"/>
    <mergeCell ref="Y135:Y136"/>
    <mergeCell ref="Z135:Z136"/>
    <mergeCell ref="AC135:AE136"/>
    <mergeCell ref="Z133:Z134"/>
    <mergeCell ref="AC133:AE134"/>
    <mergeCell ref="AF133:AF134"/>
    <mergeCell ref="AG133:AG134"/>
    <mergeCell ref="AH133:AH134"/>
    <mergeCell ref="AI133:AI134"/>
    <mergeCell ref="AC131:AE132"/>
    <mergeCell ref="AF131:AF132"/>
    <mergeCell ref="AG131:AG132"/>
    <mergeCell ref="AH131:AH132"/>
    <mergeCell ref="AI131:AI132"/>
    <mergeCell ref="AJ131:AJ136"/>
    <mergeCell ref="AF135:AF136"/>
    <mergeCell ref="AG135:AG136"/>
    <mergeCell ref="AH135:AH136"/>
    <mergeCell ref="AI135:AI136"/>
    <mergeCell ref="T131:V132"/>
    <mergeCell ref="W131:W132"/>
    <mergeCell ref="X131:X132"/>
    <mergeCell ref="Y131:Y132"/>
    <mergeCell ref="Z131:Z132"/>
    <mergeCell ref="AA131:AA136"/>
    <mergeCell ref="T133:V134"/>
    <mergeCell ref="W133:W134"/>
    <mergeCell ref="X133:X134"/>
    <mergeCell ref="Y133:Y134"/>
    <mergeCell ref="AC129:AE130"/>
    <mergeCell ref="AF129:AF130"/>
    <mergeCell ref="AG129:AG130"/>
    <mergeCell ref="AH129:AH130"/>
    <mergeCell ref="AI129:AI130"/>
    <mergeCell ref="AJ129:AJ130"/>
    <mergeCell ref="T129:V130"/>
    <mergeCell ref="W129:W130"/>
    <mergeCell ref="X129:X130"/>
    <mergeCell ref="Y129:Y130"/>
    <mergeCell ref="Z129:Z130"/>
    <mergeCell ref="AA129:AA130"/>
    <mergeCell ref="T122:V124"/>
    <mergeCell ref="Z122:AA124"/>
    <mergeCell ref="AC122:AE124"/>
    <mergeCell ref="AI122:AJ124"/>
    <mergeCell ref="T125:V127"/>
    <mergeCell ref="Z125:AA127"/>
    <mergeCell ref="AC125:AE127"/>
    <mergeCell ref="AI125:AJ127"/>
    <mergeCell ref="T116:V118"/>
    <mergeCell ref="Z116:AA118"/>
    <mergeCell ref="AC116:AE118"/>
    <mergeCell ref="AI116:AJ118"/>
    <mergeCell ref="T119:V121"/>
    <mergeCell ref="Z119:AA121"/>
    <mergeCell ref="AC119:AE121"/>
    <mergeCell ref="AI119:AJ121"/>
    <mergeCell ref="AG111:AG112"/>
    <mergeCell ref="AH111:AJ112"/>
    <mergeCell ref="T113:V115"/>
    <mergeCell ref="Z113:AA115"/>
    <mergeCell ref="AC113:AE115"/>
    <mergeCell ref="AI113:AJ115"/>
    <mergeCell ref="T111:V112"/>
    <mergeCell ref="W111:W112"/>
    <mergeCell ref="X111:X112"/>
    <mergeCell ref="Y111:AA112"/>
    <mergeCell ref="AC111:AE112"/>
    <mergeCell ref="AF111:AF112"/>
    <mergeCell ref="T109:V110"/>
    <mergeCell ref="W109:W110"/>
    <mergeCell ref="X109:X110"/>
    <mergeCell ref="Y109:Y110"/>
    <mergeCell ref="Z109:Z110"/>
    <mergeCell ref="AC109:AE110"/>
    <mergeCell ref="Z107:Z108"/>
    <mergeCell ref="AC107:AE108"/>
    <mergeCell ref="AF107:AF108"/>
    <mergeCell ref="AG107:AG108"/>
    <mergeCell ref="AH107:AH108"/>
    <mergeCell ref="AI107:AI108"/>
    <mergeCell ref="AC105:AE106"/>
    <mergeCell ref="AF105:AF106"/>
    <mergeCell ref="AG105:AG106"/>
    <mergeCell ref="AH105:AH106"/>
    <mergeCell ref="AI105:AI106"/>
    <mergeCell ref="AJ105:AJ110"/>
    <mergeCell ref="AF109:AF110"/>
    <mergeCell ref="AG109:AG110"/>
    <mergeCell ref="AH109:AH110"/>
    <mergeCell ref="AI109:AI110"/>
    <mergeCell ref="T105:V106"/>
    <mergeCell ref="W105:W106"/>
    <mergeCell ref="X105:X106"/>
    <mergeCell ref="Y105:Y106"/>
    <mergeCell ref="Z105:Z106"/>
    <mergeCell ref="AA105:AA110"/>
    <mergeCell ref="T107:V108"/>
    <mergeCell ref="W107:W108"/>
    <mergeCell ref="X107:X108"/>
    <mergeCell ref="Y107:Y108"/>
    <mergeCell ref="AC103:AE104"/>
    <mergeCell ref="AF103:AF104"/>
    <mergeCell ref="AG103:AG104"/>
    <mergeCell ref="AH103:AH104"/>
    <mergeCell ref="AI103:AI104"/>
    <mergeCell ref="AJ103:AJ104"/>
    <mergeCell ref="T103:V104"/>
    <mergeCell ref="W103:W104"/>
    <mergeCell ref="X103:X104"/>
    <mergeCell ref="Y103:Y104"/>
    <mergeCell ref="Z103:Z104"/>
    <mergeCell ref="AA103:AA104"/>
    <mergeCell ref="T96:V98"/>
    <mergeCell ref="Z96:AA98"/>
    <mergeCell ref="AC96:AE98"/>
    <mergeCell ref="AI96:AJ98"/>
    <mergeCell ref="T99:V101"/>
    <mergeCell ref="Z99:AA101"/>
    <mergeCell ref="AC99:AE101"/>
    <mergeCell ref="AI99:AJ101"/>
    <mergeCell ref="T90:V92"/>
    <mergeCell ref="Z90:AA92"/>
    <mergeCell ref="AC90:AE92"/>
    <mergeCell ref="AI90:AJ92"/>
    <mergeCell ref="T93:V95"/>
    <mergeCell ref="Z93:AA95"/>
    <mergeCell ref="AC93:AE95"/>
    <mergeCell ref="AI93:AJ95"/>
    <mergeCell ref="AG85:AG86"/>
    <mergeCell ref="AH85:AJ86"/>
    <mergeCell ref="T87:V89"/>
    <mergeCell ref="Z87:AA89"/>
    <mergeCell ref="AC87:AE89"/>
    <mergeCell ref="AI87:AJ89"/>
    <mergeCell ref="T85:V86"/>
    <mergeCell ref="W85:W86"/>
    <mergeCell ref="X85:X86"/>
    <mergeCell ref="Y85:AA86"/>
    <mergeCell ref="AC85:AE86"/>
    <mergeCell ref="AF85:AF86"/>
    <mergeCell ref="T83:V84"/>
    <mergeCell ref="W83:W84"/>
    <mergeCell ref="X83:X84"/>
    <mergeCell ref="Y83:Y84"/>
    <mergeCell ref="Z83:Z84"/>
    <mergeCell ref="AC83:AE84"/>
    <mergeCell ref="Z81:Z82"/>
    <mergeCell ref="AC81:AE82"/>
    <mergeCell ref="AF81:AF82"/>
    <mergeCell ref="AG81:AG82"/>
    <mergeCell ref="AH81:AH82"/>
    <mergeCell ref="AI81:AI82"/>
    <mergeCell ref="AC79:AE80"/>
    <mergeCell ref="AF79:AF80"/>
    <mergeCell ref="AG79:AG80"/>
    <mergeCell ref="AH79:AH80"/>
    <mergeCell ref="AI79:AI80"/>
    <mergeCell ref="AJ79:AJ84"/>
    <mergeCell ref="AF83:AF84"/>
    <mergeCell ref="AG83:AG84"/>
    <mergeCell ref="AH83:AH84"/>
    <mergeCell ref="AI83:AI84"/>
    <mergeCell ref="T79:V80"/>
    <mergeCell ref="W79:W80"/>
    <mergeCell ref="X79:X80"/>
    <mergeCell ref="Y79:Y80"/>
    <mergeCell ref="Z79:Z80"/>
    <mergeCell ref="AA79:AA84"/>
    <mergeCell ref="T81:V82"/>
    <mergeCell ref="W81:W82"/>
    <mergeCell ref="X81:X82"/>
    <mergeCell ref="Y81:Y82"/>
    <mergeCell ref="AC77:AE78"/>
    <mergeCell ref="AF77:AF78"/>
    <mergeCell ref="AG77:AG78"/>
    <mergeCell ref="AH77:AH78"/>
    <mergeCell ref="AI77:AI78"/>
    <mergeCell ref="AJ77:AJ78"/>
    <mergeCell ref="T77:V78"/>
    <mergeCell ref="W77:W78"/>
    <mergeCell ref="X77:X78"/>
    <mergeCell ref="Y77:Y78"/>
    <mergeCell ref="Z77:Z78"/>
    <mergeCell ref="AA77:AA78"/>
    <mergeCell ref="T70:V72"/>
    <mergeCell ref="Z70:AA72"/>
    <mergeCell ref="AC70:AE72"/>
    <mergeCell ref="AI70:AJ72"/>
    <mergeCell ref="T73:V75"/>
    <mergeCell ref="Z73:AA75"/>
    <mergeCell ref="AC73:AE75"/>
    <mergeCell ref="AI73:AJ75"/>
    <mergeCell ref="T64:V66"/>
    <mergeCell ref="Z64:AA66"/>
    <mergeCell ref="AC64:AE66"/>
    <mergeCell ref="AI64:AJ66"/>
    <mergeCell ref="T67:V69"/>
    <mergeCell ref="Z67:AA69"/>
    <mergeCell ref="AC67:AE69"/>
    <mergeCell ref="AI67:AJ69"/>
    <mergeCell ref="AG59:AG60"/>
    <mergeCell ref="AH59:AJ60"/>
    <mergeCell ref="T61:V63"/>
    <mergeCell ref="Z61:AA63"/>
    <mergeCell ref="AC61:AE63"/>
    <mergeCell ref="AI61:AJ63"/>
    <mergeCell ref="T59:V60"/>
    <mergeCell ref="W59:W60"/>
    <mergeCell ref="X59:X60"/>
    <mergeCell ref="Y59:AA60"/>
    <mergeCell ref="AC59:AE60"/>
    <mergeCell ref="AF59:AF60"/>
    <mergeCell ref="T57:V58"/>
    <mergeCell ref="W57:W58"/>
    <mergeCell ref="X57:X58"/>
    <mergeCell ref="Y57:Y58"/>
    <mergeCell ref="Z57:Z58"/>
    <mergeCell ref="AC57:AE58"/>
    <mergeCell ref="Z55:Z56"/>
    <mergeCell ref="AC55:AE56"/>
    <mergeCell ref="AF55:AF56"/>
    <mergeCell ref="AG55:AG56"/>
    <mergeCell ref="AH55:AH56"/>
    <mergeCell ref="AI55:AI56"/>
    <mergeCell ref="AC53:AE54"/>
    <mergeCell ref="AF53:AF54"/>
    <mergeCell ref="AG53:AG54"/>
    <mergeCell ref="AH53:AH54"/>
    <mergeCell ref="AI53:AI54"/>
    <mergeCell ref="AJ53:AJ58"/>
    <mergeCell ref="AF57:AF58"/>
    <mergeCell ref="AG57:AG58"/>
    <mergeCell ref="AH57:AH58"/>
    <mergeCell ref="AI57:AI58"/>
    <mergeCell ref="T53:V54"/>
    <mergeCell ref="W53:W54"/>
    <mergeCell ref="X53:X54"/>
    <mergeCell ref="Y53:Y54"/>
    <mergeCell ref="Z53:Z54"/>
    <mergeCell ref="AA53:AA58"/>
    <mergeCell ref="T55:V56"/>
    <mergeCell ref="W55:W56"/>
    <mergeCell ref="X55:X56"/>
    <mergeCell ref="Y55:Y56"/>
    <mergeCell ref="AC51:AE52"/>
    <mergeCell ref="AF51:AF52"/>
    <mergeCell ref="AG51:AG52"/>
    <mergeCell ref="AH51:AH52"/>
    <mergeCell ref="AI51:AI52"/>
    <mergeCell ref="AJ51:AJ52"/>
    <mergeCell ref="T51:V52"/>
    <mergeCell ref="W51:W52"/>
    <mergeCell ref="X51:X52"/>
    <mergeCell ref="Y51:Y52"/>
    <mergeCell ref="Z51:Z52"/>
    <mergeCell ref="AA51:AA52"/>
    <mergeCell ref="T44:V46"/>
    <mergeCell ref="Z44:AA46"/>
    <mergeCell ref="AC44:AE46"/>
    <mergeCell ref="AI44:AJ46"/>
    <mergeCell ref="T47:V49"/>
    <mergeCell ref="Z47:AA49"/>
    <mergeCell ref="AC47:AE49"/>
    <mergeCell ref="AI47:AJ49"/>
    <mergeCell ref="T38:V40"/>
    <mergeCell ref="Z38:AA40"/>
    <mergeCell ref="AC38:AE40"/>
    <mergeCell ref="AI38:AJ40"/>
    <mergeCell ref="T41:V43"/>
    <mergeCell ref="Z41:AA43"/>
    <mergeCell ref="AC41:AE43"/>
    <mergeCell ref="AI41:AJ43"/>
    <mergeCell ref="AG33:AG34"/>
    <mergeCell ref="AH33:AJ34"/>
    <mergeCell ref="T31:V32"/>
    <mergeCell ref="T35:V37"/>
    <mergeCell ref="Z35:AA37"/>
    <mergeCell ref="AC35:AE37"/>
    <mergeCell ref="AI35:AJ37"/>
    <mergeCell ref="T33:V34"/>
    <mergeCell ref="W33:W34"/>
    <mergeCell ref="X33:X34"/>
    <mergeCell ref="Y33:AA34"/>
    <mergeCell ref="AC33:AE34"/>
    <mergeCell ref="AF33:AF34"/>
    <mergeCell ref="Y31:Y32"/>
    <mergeCell ref="Z31:Z32"/>
    <mergeCell ref="AC31:AE32"/>
    <mergeCell ref="AF31:AF32"/>
    <mergeCell ref="AJ27:AJ32"/>
    <mergeCell ref="AF29:AF30"/>
    <mergeCell ref="AG29:AG30"/>
    <mergeCell ref="AH29:AH30"/>
    <mergeCell ref="AF27:AF28"/>
    <mergeCell ref="AI31:AI32"/>
    <mergeCell ref="AG27:AG28"/>
    <mergeCell ref="AH27:AH28"/>
    <mergeCell ref="AI27:AI28"/>
    <mergeCell ref="AI29:AI30"/>
    <mergeCell ref="T29:V30"/>
    <mergeCell ref="W29:W30"/>
    <mergeCell ref="X29:X30"/>
    <mergeCell ref="Y29:Y30"/>
    <mergeCell ref="Z29:Z30"/>
    <mergeCell ref="AC29:AE30"/>
    <mergeCell ref="AA27:AA32"/>
    <mergeCell ref="AC27:AE28"/>
    <mergeCell ref="W31:W32"/>
    <mergeCell ref="X31:X32"/>
    <mergeCell ref="AG31:AG32"/>
    <mergeCell ref="AH31:AH32"/>
    <mergeCell ref="AF25:AF26"/>
    <mergeCell ref="AG25:AG26"/>
    <mergeCell ref="AH25:AH26"/>
    <mergeCell ref="AI25:AI26"/>
    <mergeCell ref="T27:V28"/>
    <mergeCell ref="W27:W28"/>
    <mergeCell ref="X27:X28"/>
    <mergeCell ref="Y27:Y28"/>
    <mergeCell ref="Z27:Z28"/>
    <mergeCell ref="W25:W26"/>
    <mergeCell ref="X25:X26"/>
    <mergeCell ref="Y25:Y26"/>
    <mergeCell ref="Z25:Z26"/>
    <mergeCell ref="AA25:AA26"/>
    <mergeCell ref="AC25:AE26"/>
    <mergeCell ref="AC11:AI11"/>
    <mergeCell ref="X12:AA12"/>
    <mergeCell ref="AG12:AJ12"/>
    <mergeCell ref="X13:AA20"/>
    <mergeCell ref="AG13:AJ20"/>
    <mergeCell ref="T22:AA23"/>
    <mergeCell ref="AC22:AJ23"/>
    <mergeCell ref="AJ25:AJ26"/>
    <mergeCell ref="K151:M153"/>
    <mergeCell ref="Q151:R153"/>
    <mergeCell ref="T7:U8"/>
    <mergeCell ref="V7:Y8"/>
    <mergeCell ref="Z7:Z8"/>
    <mergeCell ref="AA7:AA8"/>
    <mergeCell ref="T9:V9"/>
    <mergeCell ref="W9:AA9"/>
    <mergeCell ref="T11:Z11"/>
    <mergeCell ref="T25:V26"/>
    <mergeCell ref="K142:M144"/>
    <mergeCell ref="Q142:R144"/>
    <mergeCell ref="K145:M147"/>
    <mergeCell ref="Q145:R147"/>
    <mergeCell ref="K148:M150"/>
    <mergeCell ref="Q148:R150"/>
    <mergeCell ref="K137:M138"/>
    <mergeCell ref="N137:N138"/>
    <mergeCell ref="O137:O138"/>
    <mergeCell ref="P137:R138"/>
    <mergeCell ref="K139:M141"/>
    <mergeCell ref="Q139:R141"/>
    <mergeCell ref="Q133:Q134"/>
    <mergeCell ref="K135:M136"/>
    <mergeCell ref="N135:N136"/>
    <mergeCell ref="O135:O136"/>
    <mergeCell ref="P135:P136"/>
    <mergeCell ref="Q135:Q136"/>
    <mergeCell ref="K131:M132"/>
    <mergeCell ref="N131:N132"/>
    <mergeCell ref="O131:O132"/>
    <mergeCell ref="P131:P132"/>
    <mergeCell ref="Q131:Q132"/>
    <mergeCell ref="R131:R136"/>
    <mergeCell ref="K133:M134"/>
    <mergeCell ref="N133:N134"/>
    <mergeCell ref="O133:O134"/>
    <mergeCell ref="P133:P134"/>
    <mergeCell ref="K125:M127"/>
    <mergeCell ref="Q125:R127"/>
    <mergeCell ref="K129:M130"/>
    <mergeCell ref="N129:N130"/>
    <mergeCell ref="O129:O130"/>
    <mergeCell ref="P129:P130"/>
    <mergeCell ref="Q129:Q130"/>
    <mergeCell ref="R129:R130"/>
    <mergeCell ref="K116:M118"/>
    <mergeCell ref="Q116:R118"/>
    <mergeCell ref="K119:M121"/>
    <mergeCell ref="Q119:R121"/>
    <mergeCell ref="K122:M124"/>
    <mergeCell ref="Q122:R124"/>
    <mergeCell ref="K111:M112"/>
    <mergeCell ref="N111:N112"/>
    <mergeCell ref="O111:O112"/>
    <mergeCell ref="P111:R112"/>
    <mergeCell ref="K113:M115"/>
    <mergeCell ref="Q113:R115"/>
    <mergeCell ref="Q107:Q108"/>
    <mergeCell ref="K109:M110"/>
    <mergeCell ref="N109:N110"/>
    <mergeCell ref="O109:O110"/>
    <mergeCell ref="P109:P110"/>
    <mergeCell ref="Q109:Q110"/>
    <mergeCell ref="K105:M106"/>
    <mergeCell ref="N105:N106"/>
    <mergeCell ref="O105:O106"/>
    <mergeCell ref="P105:P106"/>
    <mergeCell ref="Q105:Q106"/>
    <mergeCell ref="R105:R110"/>
    <mergeCell ref="K107:M108"/>
    <mergeCell ref="N107:N108"/>
    <mergeCell ref="O107:O108"/>
    <mergeCell ref="P107:P108"/>
    <mergeCell ref="K96:M98"/>
    <mergeCell ref="Q96:R98"/>
    <mergeCell ref="K99:M101"/>
    <mergeCell ref="Q99:R101"/>
    <mergeCell ref="K103:M104"/>
    <mergeCell ref="N103:N104"/>
    <mergeCell ref="O103:O104"/>
    <mergeCell ref="P103:P104"/>
    <mergeCell ref="Q103:Q104"/>
    <mergeCell ref="R103:R104"/>
    <mergeCell ref="N27:N28"/>
    <mergeCell ref="O27:O28"/>
    <mergeCell ref="P27:P28"/>
    <mergeCell ref="Q27:Q28"/>
    <mergeCell ref="O81:O82"/>
    <mergeCell ref="P81:P82"/>
    <mergeCell ref="Q81:Q82"/>
    <mergeCell ref="N79:N80"/>
    <mergeCell ref="O79:O80"/>
    <mergeCell ref="P79:P80"/>
    <mergeCell ref="B87:D89"/>
    <mergeCell ref="H87:I89"/>
    <mergeCell ref="K29:M30"/>
    <mergeCell ref="N29:N30"/>
    <mergeCell ref="K81:M82"/>
    <mergeCell ref="N81:N82"/>
    <mergeCell ref="H81:H82"/>
    <mergeCell ref="B83:D84"/>
    <mergeCell ref="K79:M80"/>
    <mergeCell ref="E83:E84"/>
    <mergeCell ref="F83:F84"/>
    <mergeCell ref="G83:G84"/>
    <mergeCell ref="H83:H84"/>
    <mergeCell ref="H79:H80"/>
    <mergeCell ref="I79:I84"/>
    <mergeCell ref="B81:D82"/>
    <mergeCell ref="E81:E82"/>
    <mergeCell ref="F81:F82"/>
    <mergeCell ref="G81:G82"/>
    <mergeCell ref="B79:D80"/>
    <mergeCell ref="E79:E80"/>
    <mergeCell ref="F79:F80"/>
    <mergeCell ref="G79:G80"/>
    <mergeCell ref="F77:F78"/>
    <mergeCell ref="G77:G78"/>
    <mergeCell ref="B64:D66"/>
    <mergeCell ref="H64:I66"/>
    <mergeCell ref="B70:D72"/>
    <mergeCell ref="H70:I72"/>
    <mergeCell ref="H77:H78"/>
    <mergeCell ref="I77:I78"/>
    <mergeCell ref="B73:D75"/>
    <mergeCell ref="H73:I75"/>
    <mergeCell ref="B67:D69"/>
    <mergeCell ref="H67:I69"/>
    <mergeCell ref="F59:F60"/>
    <mergeCell ref="G59:I60"/>
    <mergeCell ref="B59:D60"/>
    <mergeCell ref="E59:E60"/>
    <mergeCell ref="B61:D63"/>
    <mergeCell ref="H61:I63"/>
    <mergeCell ref="G57:G58"/>
    <mergeCell ref="H57:H58"/>
    <mergeCell ref="B55:D56"/>
    <mergeCell ref="E55:E56"/>
    <mergeCell ref="F55:F56"/>
    <mergeCell ref="G55:G56"/>
    <mergeCell ref="H53:H54"/>
    <mergeCell ref="I53:I58"/>
    <mergeCell ref="B77:D78"/>
    <mergeCell ref="E77:E78"/>
    <mergeCell ref="H55:H56"/>
    <mergeCell ref="B57:D58"/>
    <mergeCell ref="E57:E58"/>
    <mergeCell ref="F57:F58"/>
    <mergeCell ref="B53:D54"/>
    <mergeCell ref="E53:E54"/>
    <mergeCell ref="F53:F54"/>
    <mergeCell ref="G53:G54"/>
    <mergeCell ref="B51:D52"/>
    <mergeCell ref="E51:E52"/>
    <mergeCell ref="F51:F52"/>
    <mergeCell ref="G51:G52"/>
    <mergeCell ref="B47:D49"/>
    <mergeCell ref="H47:I49"/>
    <mergeCell ref="B44:D46"/>
    <mergeCell ref="H44:I46"/>
    <mergeCell ref="H51:H52"/>
    <mergeCell ref="I51:I52"/>
    <mergeCell ref="B35:D37"/>
    <mergeCell ref="H35:I37"/>
    <mergeCell ref="B41:D43"/>
    <mergeCell ref="H41:I43"/>
    <mergeCell ref="B38:D40"/>
    <mergeCell ref="H38:I40"/>
    <mergeCell ref="B33:D34"/>
    <mergeCell ref="E33:E34"/>
    <mergeCell ref="H29:H30"/>
    <mergeCell ref="B31:D32"/>
    <mergeCell ref="E31:E32"/>
    <mergeCell ref="F31:F32"/>
    <mergeCell ref="G31:G32"/>
    <mergeCell ref="H31:H32"/>
    <mergeCell ref="F33:F34"/>
    <mergeCell ref="G33:I34"/>
    <mergeCell ref="H27:H28"/>
    <mergeCell ref="I27:I32"/>
    <mergeCell ref="B29:D30"/>
    <mergeCell ref="E29:E30"/>
    <mergeCell ref="F29:F30"/>
    <mergeCell ref="G29:G30"/>
    <mergeCell ref="B27:D28"/>
    <mergeCell ref="E27:E28"/>
    <mergeCell ref="F27:F28"/>
    <mergeCell ref="G27:G28"/>
    <mergeCell ref="F25:F26"/>
    <mergeCell ref="G25:G26"/>
    <mergeCell ref="B11:H11"/>
    <mergeCell ref="F12:I12"/>
    <mergeCell ref="F13:I20"/>
    <mergeCell ref="B22:I23"/>
    <mergeCell ref="H25:H26"/>
    <mergeCell ref="I25:I26"/>
    <mergeCell ref="B25:D26"/>
    <mergeCell ref="E25:E26"/>
    <mergeCell ref="B9:D9"/>
    <mergeCell ref="E9:I9"/>
    <mergeCell ref="B7:C8"/>
    <mergeCell ref="D7:G8"/>
    <mergeCell ref="H7:H8"/>
    <mergeCell ref="I7:I8"/>
    <mergeCell ref="K90:M92"/>
    <mergeCell ref="Q90:R92"/>
    <mergeCell ref="B93:D95"/>
    <mergeCell ref="H93:I95"/>
    <mergeCell ref="B96:D98"/>
    <mergeCell ref="H96:I98"/>
    <mergeCell ref="B90:D92"/>
    <mergeCell ref="H90:I92"/>
    <mergeCell ref="K93:M95"/>
    <mergeCell ref="Q93:R95"/>
    <mergeCell ref="B85:D86"/>
    <mergeCell ref="E85:E86"/>
    <mergeCell ref="K85:M86"/>
    <mergeCell ref="N85:N86"/>
    <mergeCell ref="O85:O86"/>
    <mergeCell ref="P85:R86"/>
    <mergeCell ref="F85:F86"/>
    <mergeCell ref="G85:I86"/>
    <mergeCell ref="K87:M89"/>
    <mergeCell ref="Q87:R89"/>
    <mergeCell ref="K83:M84"/>
    <mergeCell ref="N83:N84"/>
    <mergeCell ref="O83:O84"/>
    <mergeCell ref="P83:P84"/>
    <mergeCell ref="Q83:Q84"/>
    <mergeCell ref="R79:R84"/>
    <mergeCell ref="Q79:Q80"/>
    <mergeCell ref="K73:M75"/>
    <mergeCell ref="Q73:R75"/>
    <mergeCell ref="K77:M78"/>
    <mergeCell ref="N77:N78"/>
    <mergeCell ref="O77:O78"/>
    <mergeCell ref="P77:P78"/>
    <mergeCell ref="Q77:Q78"/>
    <mergeCell ref="R77:R78"/>
    <mergeCell ref="K64:M66"/>
    <mergeCell ref="Q64:R66"/>
    <mergeCell ref="K67:M69"/>
    <mergeCell ref="Q67:R69"/>
    <mergeCell ref="K70:M72"/>
    <mergeCell ref="Q70:R72"/>
    <mergeCell ref="K59:M60"/>
    <mergeCell ref="N59:N60"/>
    <mergeCell ref="O59:O60"/>
    <mergeCell ref="P59:R60"/>
    <mergeCell ref="K61:M63"/>
    <mergeCell ref="Q61:R63"/>
    <mergeCell ref="AC7:AD8"/>
    <mergeCell ref="AE7:AH8"/>
    <mergeCell ref="AI7:AI8"/>
    <mergeCell ref="AJ7:AJ8"/>
    <mergeCell ref="AC9:AE9"/>
    <mergeCell ref="AF9:AJ9"/>
    <mergeCell ref="K57:M58"/>
    <mergeCell ref="N57:N58"/>
    <mergeCell ref="O57:O58"/>
    <mergeCell ref="P57:P58"/>
    <mergeCell ref="Q57:Q58"/>
    <mergeCell ref="R53:R58"/>
    <mergeCell ref="K55:M56"/>
    <mergeCell ref="N55:N56"/>
    <mergeCell ref="O55:O56"/>
    <mergeCell ref="P55:P56"/>
    <mergeCell ref="Q55:Q56"/>
    <mergeCell ref="K53:M54"/>
    <mergeCell ref="N53:N54"/>
    <mergeCell ref="O53:O54"/>
    <mergeCell ref="P53:P54"/>
    <mergeCell ref="Q53:Q54"/>
    <mergeCell ref="K47:M49"/>
    <mergeCell ref="Q47:R49"/>
    <mergeCell ref="K51:M52"/>
    <mergeCell ref="N51:N52"/>
    <mergeCell ref="O51:O52"/>
    <mergeCell ref="P51:P52"/>
    <mergeCell ref="Q51:Q52"/>
    <mergeCell ref="R51:R52"/>
    <mergeCell ref="K38:M40"/>
    <mergeCell ref="Q38:R40"/>
    <mergeCell ref="K41:M43"/>
    <mergeCell ref="Q41:R43"/>
    <mergeCell ref="K44:M46"/>
    <mergeCell ref="Q44:R46"/>
    <mergeCell ref="K33:M34"/>
    <mergeCell ref="N33:N34"/>
    <mergeCell ref="O33:O34"/>
    <mergeCell ref="P33:R34"/>
    <mergeCell ref="K35:M37"/>
    <mergeCell ref="Q35:R37"/>
    <mergeCell ref="K31:M32"/>
    <mergeCell ref="N31:N32"/>
    <mergeCell ref="O31:O32"/>
    <mergeCell ref="P31:P32"/>
    <mergeCell ref="Q31:Q32"/>
    <mergeCell ref="R27:R32"/>
    <mergeCell ref="O29:O30"/>
    <mergeCell ref="P29:P30"/>
    <mergeCell ref="Q29:Q30"/>
    <mergeCell ref="K27:M28"/>
    <mergeCell ref="O13:R20"/>
    <mergeCell ref="K22:R23"/>
    <mergeCell ref="K25:M26"/>
    <mergeCell ref="N25:N26"/>
    <mergeCell ref="O25:O26"/>
    <mergeCell ref="P25:P26"/>
    <mergeCell ref="Q25:Q26"/>
    <mergeCell ref="R25:R26"/>
    <mergeCell ref="B99:D101"/>
    <mergeCell ref="H99:I101"/>
    <mergeCell ref="B103:D104"/>
    <mergeCell ref="E103:E104"/>
    <mergeCell ref="F103:F104"/>
    <mergeCell ref="G103:G104"/>
    <mergeCell ref="H103:H104"/>
    <mergeCell ref="I103:I104"/>
    <mergeCell ref="B105:D106"/>
    <mergeCell ref="E105:E106"/>
    <mergeCell ref="F105:F106"/>
    <mergeCell ref="G105:G106"/>
    <mergeCell ref="H105:H106"/>
    <mergeCell ref="I105:I110"/>
    <mergeCell ref="B107:D108"/>
    <mergeCell ref="E107:E108"/>
    <mergeCell ref="F107:F108"/>
    <mergeCell ref="G107:G108"/>
    <mergeCell ref="H107:H108"/>
    <mergeCell ref="B109:D110"/>
    <mergeCell ref="E109:E110"/>
    <mergeCell ref="F109:F110"/>
    <mergeCell ref="G109:G110"/>
    <mergeCell ref="H109:H110"/>
    <mergeCell ref="B111:D112"/>
    <mergeCell ref="E111:E112"/>
    <mergeCell ref="F111:F112"/>
    <mergeCell ref="G111:I112"/>
    <mergeCell ref="B113:D115"/>
    <mergeCell ref="H113:I115"/>
    <mergeCell ref="B116:D118"/>
    <mergeCell ref="H116:I118"/>
    <mergeCell ref="B119:D121"/>
    <mergeCell ref="H119:I121"/>
    <mergeCell ref="B122:D124"/>
    <mergeCell ref="H122:I124"/>
    <mergeCell ref="B125:D127"/>
    <mergeCell ref="H125:I127"/>
    <mergeCell ref="B129:D130"/>
    <mergeCell ref="E129:E130"/>
    <mergeCell ref="F129:F130"/>
    <mergeCell ref="G129:G130"/>
    <mergeCell ref="H129:H130"/>
    <mergeCell ref="I129:I130"/>
    <mergeCell ref="B131:D132"/>
    <mergeCell ref="E131:E132"/>
    <mergeCell ref="F131:F132"/>
    <mergeCell ref="G131:G132"/>
    <mergeCell ref="H131:H132"/>
    <mergeCell ref="I131:I136"/>
    <mergeCell ref="B133:D134"/>
    <mergeCell ref="E133:E134"/>
    <mergeCell ref="F133:F134"/>
    <mergeCell ref="G133:G134"/>
    <mergeCell ref="H133:H134"/>
    <mergeCell ref="B135:D136"/>
    <mergeCell ref="E135:E136"/>
    <mergeCell ref="F135:F136"/>
    <mergeCell ref="G135:G136"/>
    <mergeCell ref="H135:H136"/>
    <mergeCell ref="B137:D138"/>
    <mergeCell ref="E137:E138"/>
    <mergeCell ref="F137:F138"/>
    <mergeCell ref="G137:I138"/>
    <mergeCell ref="B139:D141"/>
    <mergeCell ref="H139:I141"/>
    <mergeCell ref="B142:D144"/>
    <mergeCell ref="H142:I144"/>
    <mergeCell ref="B145:D147"/>
    <mergeCell ref="H145:I147"/>
    <mergeCell ref="B148:D150"/>
    <mergeCell ref="H148:I150"/>
    <mergeCell ref="B151:D153"/>
    <mergeCell ref="H151:I153"/>
    <mergeCell ref="K7:L8"/>
    <mergeCell ref="M7:P8"/>
    <mergeCell ref="Q7:Q8"/>
    <mergeCell ref="R7:R8"/>
    <mergeCell ref="K9:M9"/>
    <mergeCell ref="N9:R9"/>
    <mergeCell ref="K11:Q11"/>
    <mergeCell ref="O12:R12"/>
  </mergeCells>
  <phoneticPr fontId="4" type="noConversion"/>
  <conditionalFormatting sqref="I11">
    <cfRule type="cellIs" dxfId="607" priority="238" stopIfTrue="1" operator="between">
      <formula>-300</formula>
      <formula>70</formula>
    </cfRule>
    <cfRule type="cellIs" dxfId="606" priority="239" stopIfTrue="1" operator="between">
      <formula>71</formula>
      <formula>90</formula>
    </cfRule>
    <cfRule type="cellIs" dxfId="605" priority="240" stopIfTrue="1" operator="between">
      <formula>91</formula>
      <formula>115</formula>
    </cfRule>
  </conditionalFormatting>
  <conditionalFormatting sqref="R11">
    <cfRule type="cellIs" dxfId="604" priority="229" stopIfTrue="1" operator="between">
      <formula>-300</formula>
      <formula>70</formula>
    </cfRule>
    <cfRule type="cellIs" dxfId="603" priority="230" stopIfTrue="1" operator="between">
      <formula>71</formula>
      <formula>90</formula>
    </cfRule>
    <cfRule type="cellIs" dxfId="602" priority="231" stopIfTrue="1" operator="between">
      <formula>91</formula>
      <formula>115</formula>
    </cfRule>
  </conditionalFormatting>
  <conditionalFormatting sqref="AA11">
    <cfRule type="cellIs" dxfId="601" priority="208" stopIfTrue="1" operator="between">
      <formula>-300</formula>
      <formula>70</formula>
    </cfRule>
    <cfRule type="cellIs" dxfId="600" priority="209" stopIfTrue="1" operator="between">
      <formula>71</formula>
      <formula>90</formula>
    </cfRule>
    <cfRule type="cellIs" dxfId="599" priority="210" stopIfTrue="1" operator="between">
      <formula>91</formula>
      <formula>115</formula>
    </cfRule>
  </conditionalFormatting>
  <conditionalFormatting sqref="AJ11">
    <cfRule type="cellIs" dxfId="598" priority="172" stopIfTrue="1" operator="between">
      <formula>-300</formula>
      <formula>70</formula>
    </cfRule>
    <cfRule type="cellIs" dxfId="597" priority="173" stopIfTrue="1" operator="between">
      <formula>71</formula>
      <formula>90</formula>
    </cfRule>
    <cfRule type="cellIs" dxfId="596" priority="174" stopIfTrue="1" operator="between">
      <formula>91</formula>
      <formula>115</formula>
    </cfRule>
  </conditionalFormatting>
  <conditionalFormatting sqref="H27:H28">
    <cfRule type="containsText" dxfId="595" priority="156" stopIfTrue="1" operator="containsText" text="FALSO">
      <formula>NOT(ISERROR(SEARCH("FALSO",H27)))</formula>
    </cfRule>
  </conditionalFormatting>
  <conditionalFormatting sqref="H29:H30">
    <cfRule type="containsText" dxfId="594" priority="155" stopIfTrue="1" operator="containsText" text="FALSO">
      <formula>NOT(ISERROR(SEARCH("FALSO",H29)))</formula>
    </cfRule>
  </conditionalFormatting>
  <conditionalFormatting sqref="H31:H32">
    <cfRule type="containsText" dxfId="593" priority="154" stopIfTrue="1" operator="containsText" text="FALSO">
      <formula>NOT(ISERROR(SEARCH("FALSO",H31)))</formula>
    </cfRule>
  </conditionalFormatting>
  <conditionalFormatting sqref="H53:H54">
    <cfRule type="containsText" dxfId="592" priority="153" stopIfTrue="1" operator="containsText" text="FALSO">
      <formula>NOT(ISERROR(SEARCH("FALSO",H53)))</formula>
    </cfRule>
  </conditionalFormatting>
  <conditionalFormatting sqref="H55:H56">
    <cfRule type="containsText" dxfId="591" priority="152" stopIfTrue="1" operator="containsText" text="FALSO">
      <formula>NOT(ISERROR(SEARCH("FALSO",H55)))</formula>
    </cfRule>
  </conditionalFormatting>
  <conditionalFormatting sqref="H57:H58">
    <cfRule type="containsText" dxfId="590" priority="151" stopIfTrue="1" operator="containsText" text="FALSO">
      <formula>NOT(ISERROR(SEARCH("FALSO",H57)))</formula>
    </cfRule>
  </conditionalFormatting>
  <conditionalFormatting sqref="H79:H80">
    <cfRule type="containsText" dxfId="589" priority="150" stopIfTrue="1" operator="containsText" text="FALSO">
      <formula>NOT(ISERROR(SEARCH("FALSO",H79)))</formula>
    </cfRule>
  </conditionalFormatting>
  <conditionalFormatting sqref="H81:H82">
    <cfRule type="containsText" dxfId="588" priority="149" stopIfTrue="1" operator="containsText" text="FALSO">
      <formula>NOT(ISERROR(SEARCH("FALSO",H81)))</formula>
    </cfRule>
  </conditionalFormatting>
  <conditionalFormatting sqref="H83:H84">
    <cfRule type="containsText" dxfId="587" priority="148" stopIfTrue="1" operator="containsText" text="FALSO">
      <formula>NOT(ISERROR(SEARCH("FALSO",H83)))</formula>
    </cfRule>
  </conditionalFormatting>
  <conditionalFormatting sqref="H105:H106">
    <cfRule type="containsText" dxfId="586" priority="147" stopIfTrue="1" operator="containsText" text="FALSO">
      <formula>NOT(ISERROR(SEARCH("FALSO",H105)))</formula>
    </cfRule>
  </conditionalFormatting>
  <conditionalFormatting sqref="H107:H108">
    <cfRule type="containsText" dxfId="585" priority="146" stopIfTrue="1" operator="containsText" text="FALSO">
      <formula>NOT(ISERROR(SEARCH("FALSO",H107)))</formula>
    </cfRule>
  </conditionalFormatting>
  <conditionalFormatting sqref="H109:H110">
    <cfRule type="containsText" dxfId="584" priority="145" stopIfTrue="1" operator="containsText" text="FALSO">
      <formula>NOT(ISERROR(SEARCH("FALSO",H109)))</formula>
    </cfRule>
  </conditionalFormatting>
  <conditionalFormatting sqref="H131:H132">
    <cfRule type="containsText" dxfId="583" priority="144" stopIfTrue="1" operator="containsText" text="FALSO">
      <formula>NOT(ISERROR(SEARCH("FALSO",H131)))</formula>
    </cfRule>
  </conditionalFormatting>
  <conditionalFormatting sqref="H133:H134">
    <cfRule type="containsText" dxfId="582" priority="143" stopIfTrue="1" operator="containsText" text="FALSO">
      <formula>NOT(ISERROR(SEARCH("FALSO",H133)))</formula>
    </cfRule>
  </conditionalFormatting>
  <conditionalFormatting sqref="H135:H136">
    <cfRule type="containsText" dxfId="581" priority="142" stopIfTrue="1" operator="containsText" text="FALSO">
      <formula>NOT(ISERROR(SEARCH("FALSO",H135)))</formula>
    </cfRule>
  </conditionalFormatting>
  <conditionalFormatting sqref="Q27:Q28">
    <cfRule type="containsText" dxfId="580" priority="141" stopIfTrue="1" operator="containsText" text="FALSO">
      <formula>NOT(ISERROR(SEARCH("FALSO",Q27)))</formula>
    </cfRule>
  </conditionalFormatting>
  <conditionalFormatting sqref="Q29:Q30">
    <cfRule type="containsText" dxfId="579" priority="140" stopIfTrue="1" operator="containsText" text="FALSO">
      <formula>NOT(ISERROR(SEARCH("FALSO",Q29)))</formula>
    </cfRule>
  </conditionalFormatting>
  <conditionalFormatting sqref="Q31:Q32">
    <cfRule type="containsText" dxfId="578" priority="139" stopIfTrue="1" operator="containsText" text="FALSO">
      <formula>NOT(ISERROR(SEARCH("FALSO",Q31)))</formula>
    </cfRule>
  </conditionalFormatting>
  <conditionalFormatting sqref="Q53:Q54">
    <cfRule type="containsText" dxfId="577" priority="138" stopIfTrue="1" operator="containsText" text="FALSO">
      <formula>NOT(ISERROR(SEARCH("FALSO",Q53)))</formula>
    </cfRule>
  </conditionalFormatting>
  <conditionalFormatting sqref="Q55:Q56">
    <cfRule type="containsText" dxfId="576" priority="137" stopIfTrue="1" operator="containsText" text="FALSO">
      <formula>NOT(ISERROR(SEARCH("FALSO",Q55)))</formula>
    </cfRule>
  </conditionalFormatting>
  <conditionalFormatting sqref="Q57:Q58">
    <cfRule type="containsText" dxfId="575" priority="136" stopIfTrue="1" operator="containsText" text="FALSO">
      <formula>NOT(ISERROR(SEARCH("FALSO",Q57)))</formula>
    </cfRule>
  </conditionalFormatting>
  <conditionalFormatting sqref="Q79:Q80">
    <cfRule type="containsText" dxfId="574" priority="135" stopIfTrue="1" operator="containsText" text="FALSO">
      <formula>NOT(ISERROR(SEARCH("FALSO",Q79)))</formula>
    </cfRule>
  </conditionalFormatting>
  <conditionalFormatting sqref="Q81:Q82">
    <cfRule type="containsText" dxfId="573" priority="134" stopIfTrue="1" operator="containsText" text="FALSO">
      <formula>NOT(ISERROR(SEARCH("FALSO",Q81)))</formula>
    </cfRule>
  </conditionalFormatting>
  <conditionalFormatting sqref="Q83:Q84">
    <cfRule type="containsText" dxfId="572" priority="133" stopIfTrue="1" operator="containsText" text="FALSO">
      <formula>NOT(ISERROR(SEARCH("FALSO",Q83)))</formula>
    </cfRule>
  </conditionalFormatting>
  <conditionalFormatting sqref="Q105:Q106">
    <cfRule type="containsText" dxfId="571" priority="132" stopIfTrue="1" operator="containsText" text="FALSO">
      <formula>NOT(ISERROR(SEARCH("FALSO",Q105)))</formula>
    </cfRule>
  </conditionalFormatting>
  <conditionalFormatting sqref="Q107:Q108">
    <cfRule type="containsText" dxfId="570" priority="131" stopIfTrue="1" operator="containsText" text="FALSO">
      <formula>NOT(ISERROR(SEARCH("FALSO",Q107)))</formula>
    </cfRule>
  </conditionalFormatting>
  <conditionalFormatting sqref="Q109:Q110">
    <cfRule type="containsText" dxfId="569" priority="130" stopIfTrue="1" operator="containsText" text="FALSO">
      <formula>NOT(ISERROR(SEARCH("FALSO",Q109)))</formula>
    </cfRule>
  </conditionalFormatting>
  <conditionalFormatting sqref="Q131:Q132">
    <cfRule type="containsText" dxfId="568" priority="129" stopIfTrue="1" operator="containsText" text="FALSO">
      <formula>NOT(ISERROR(SEARCH("FALSO",Q131)))</formula>
    </cfRule>
  </conditionalFormatting>
  <conditionalFormatting sqref="Q133:Q134">
    <cfRule type="containsText" dxfId="567" priority="128" stopIfTrue="1" operator="containsText" text="FALSO">
      <formula>NOT(ISERROR(SEARCH("FALSO",Q133)))</formula>
    </cfRule>
  </conditionalFormatting>
  <conditionalFormatting sqref="Q135:Q136">
    <cfRule type="containsText" dxfId="566" priority="127" stopIfTrue="1" operator="containsText" text="FALSO">
      <formula>NOT(ISERROR(SEARCH("FALSO",Q135)))</formula>
    </cfRule>
  </conditionalFormatting>
  <conditionalFormatting sqref="Z27:Z28">
    <cfRule type="containsText" dxfId="565" priority="126" stopIfTrue="1" operator="containsText" text="FALSO">
      <formula>NOT(ISERROR(SEARCH("FALSO",Z27)))</formula>
    </cfRule>
  </conditionalFormatting>
  <conditionalFormatting sqref="Z29:Z30">
    <cfRule type="containsText" dxfId="564" priority="125" stopIfTrue="1" operator="containsText" text="FALSO">
      <formula>NOT(ISERROR(SEARCH("FALSO",Z29)))</formula>
    </cfRule>
  </conditionalFormatting>
  <conditionalFormatting sqref="Z31:Z32">
    <cfRule type="containsText" dxfId="563" priority="124" stopIfTrue="1" operator="containsText" text="FALSO">
      <formula>NOT(ISERROR(SEARCH("FALSO",Z31)))</formula>
    </cfRule>
  </conditionalFormatting>
  <conditionalFormatting sqref="Z53:Z54">
    <cfRule type="containsText" dxfId="562" priority="123" stopIfTrue="1" operator="containsText" text="FALSO">
      <formula>NOT(ISERROR(SEARCH("FALSO",Z53)))</formula>
    </cfRule>
  </conditionalFormatting>
  <conditionalFormatting sqref="Z55:Z56">
    <cfRule type="containsText" dxfId="561" priority="122" stopIfTrue="1" operator="containsText" text="FALSO">
      <formula>NOT(ISERROR(SEARCH("FALSO",Z55)))</formula>
    </cfRule>
  </conditionalFormatting>
  <conditionalFormatting sqref="Z57:Z58">
    <cfRule type="containsText" dxfId="560" priority="121" stopIfTrue="1" operator="containsText" text="FALSO">
      <formula>NOT(ISERROR(SEARCH("FALSO",Z57)))</formula>
    </cfRule>
  </conditionalFormatting>
  <conditionalFormatting sqref="Z79:Z80">
    <cfRule type="containsText" dxfId="559" priority="120" stopIfTrue="1" operator="containsText" text="FALSO">
      <formula>NOT(ISERROR(SEARCH("FALSO",Z79)))</formula>
    </cfRule>
  </conditionalFormatting>
  <conditionalFormatting sqref="Z81:Z82">
    <cfRule type="containsText" dxfId="558" priority="119" stopIfTrue="1" operator="containsText" text="FALSO">
      <formula>NOT(ISERROR(SEARCH("FALSO",Z81)))</formula>
    </cfRule>
  </conditionalFormatting>
  <conditionalFormatting sqref="Z83:Z84">
    <cfRule type="containsText" dxfId="557" priority="118" stopIfTrue="1" operator="containsText" text="FALSO">
      <formula>NOT(ISERROR(SEARCH("FALSO",Z83)))</formula>
    </cfRule>
  </conditionalFormatting>
  <conditionalFormatting sqref="Z105:Z106">
    <cfRule type="containsText" dxfId="556" priority="117" stopIfTrue="1" operator="containsText" text="FALSO">
      <formula>NOT(ISERROR(SEARCH("FALSO",Z105)))</formula>
    </cfRule>
  </conditionalFormatting>
  <conditionalFormatting sqref="Z107:Z108">
    <cfRule type="containsText" dxfId="555" priority="116" stopIfTrue="1" operator="containsText" text="FALSO">
      <formula>NOT(ISERROR(SEARCH("FALSO",Z107)))</formula>
    </cfRule>
  </conditionalFormatting>
  <conditionalFormatting sqref="Z109:Z110">
    <cfRule type="containsText" dxfId="554" priority="115" stopIfTrue="1" operator="containsText" text="FALSO">
      <formula>NOT(ISERROR(SEARCH("FALSO",Z109)))</formula>
    </cfRule>
  </conditionalFormatting>
  <conditionalFormatting sqref="Z131:Z132">
    <cfRule type="containsText" dxfId="553" priority="114" stopIfTrue="1" operator="containsText" text="FALSO">
      <formula>NOT(ISERROR(SEARCH("FALSO",Z131)))</formula>
    </cfRule>
  </conditionalFormatting>
  <conditionalFormatting sqref="Z133:Z134">
    <cfRule type="containsText" dxfId="552" priority="113" stopIfTrue="1" operator="containsText" text="FALSO">
      <formula>NOT(ISERROR(SEARCH("FALSO",Z133)))</formula>
    </cfRule>
  </conditionalFormatting>
  <conditionalFormatting sqref="Z135:Z136">
    <cfRule type="containsText" dxfId="551" priority="112" stopIfTrue="1" operator="containsText" text="FALSO">
      <formula>NOT(ISERROR(SEARCH("FALSO",Z135)))</formula>
    </cfRule>
  </conditionalFormatting>
  <conditionalFormatting sqref="AI27:AI28">
    <cfRule type="containsText" dxfId="550" priority="111" stopIfTrue="1" operator="containsText" text="FALSO">
      <formula>NOT(ISERROR(SEARCH("FALSO",AI27)))</formula>
    </cfRule>
  </conditionalFormatting>
  <conditionalFormatting sqref="AI29:AI30">
    <cfRule type="containsText" dxfId="549" priority="110" stopIfTrue="1" operator="containsText" text="FALSO">
      <formula>NOT(ISERROR(SEARCH("FALSO",AI29)))</formula>
    </cfRule>
  </conditionalFormatting>
  <conditionalFormatting sqref="AI31:AI32">
    <cfRule type="containsText" dxfId="548" priority="109" stopIfTrue="1" operator="containsText" text="FALSO">
      <formula>NOT(ISERROR(SEARCH("FALSO",AI31)))</formula>
    </cfRule>
  </conditionalFormatting>
  <conditionalFormatting sqref="AI53:AI54">
    <cfRule type="containsText" dxfId="547" priority="108" stopIfTrue="1" operator="containsText" text="FALSO">
      <formula>NOT(ISERROR(SEARCH("FALSO",AI53)))</formula>
    </cfRule>
  </conditionalFormatting>
  <conditionalFormatting sqref="AI55:AI56">
    <cfRule type="containsText" dxfId="546" priority="107" stopIfTrue="1" operator="containsText" text="FALSO">
      <formula>NOT(ISERROR(SEARCH("FALSO",AI55)))</formula>
    </cfRule>
  </conditionalFormatting>
  <conditionalFormatting sqref="AI57:AI58">
    <cfRule type="containsText" dxfId="545" priority="106" stopIfTrue="1" operator="containsText" text="FALSO">
      <formula>NOT(ISERROR(SEARCH("FALSO",AI57)))</formula>
    </cfRule>
  </conditionalFormatting>
  <conditionalFormatting sqref="AI79:AI80">
    <cfRule type="containsText" dxfId="544" priority="105" stopIfTrue="1" operator="containsText" text="FALSO">
      <formula>NOT(ISERROR(SEARCH("FALSO",AI79)))</formula>
    </cfRule>
  </conditionalFormatting>
  <conditionalFormatting sqref="AI81:AI82">
    <cfRule type="containsText" dxfId="543" priority="104" stopIfTrue="1" operator="containsText" text="FALSO">
      <formula>NOT(ISERROR(SEARCH("FALSO",AI81)))</formula>
    </cfRule>
  </conditionalFormatting>
  <conditionalFormatting sqref="AI83:AI84">
    <cfRule type="containsText" dxfId="542" priority="103" stopIfTrue="1" operator="containsText" text="FALSO">
      <formula>NOT(ISERROR(SEARCH("FALSO",AI83)))</formula>
    </cfRule>
  </conditionalFormatting>
  <conditionalFormatting sqref="AI105:AI106">
    <cfRule type="containsText" dxfId="541" priority="102" stopIfTrue="1" operator="containsText" text="FALSO">
      <formula>NOT(ISERROR(SEARCH("FALSO",AI105)))</formula>
    </cfRule>
  </conditionalFormatting>
  <conditionalFormatting sqref="AI107:AI108">
    <cfRule type="containsText" dxfId="540" priority="101" stopIfTrue="1" operator="containsText" text="FALSO">
      <formula>NOT(ISERROR(SEARCH("FALSO",AI107)))</formula>
    </cfRule>
  </conditionalFormatting>
  <conditionalFormatting sqref="AI109:AI110">
    <cfRule type="containsText" dxfId="539" priority="100" stopIfTrue="1" operator="containsText" text="FALSO">
      <formula>NOT(ISERROR(SEARCH("FALSO",AI109)))</formula>
    </cfRule>
  </conditionalFormatting>
  <conditionalFormatting sqref="AI131:AI132">
    <cfRule type="containsText" dxfId="538" priority="99" stopIfTrue="1" operator="containsText" text="FALSO">
      <formula>NOT(ISERROR(SEARCH("FALSO",AI131)))</formula>
    </cfRule>
  </conditionalFormatting>
  <conditionalFormatting sqref="AI133:AI134">
    <cfRule type="containsText" dxfId="537" priority="98" stopIfTrue="1" operator="containsText" text="FALSO">
      <formula>NOT(ISERROR(SEARCH("FALSO",AI133)))</formula>
    </cfRule>
  </conditionalFormatting>
  <conditionalFormatting sqref="AI135:AI136">
    <cfRule type="containsText" dxfId="536" priority="97" stopIfTrue="1" operator="containsText" text="FALSO">
      <formula>NOT(ISERROR(SEARCH("FALSO",AI135)))</formula>
    </cfRule>
  </conditionalFormatting>
  <conditionalFormatting sqref="I131">
    <cfRule type="cellIs" dxfId="535" priority="78" stopIfTrue="1" operator="between">
      <formula>-300</formula>
      <formula>70</formula>
    </cfRule>
    <cfRule type="cellIs" dxfId="534" priority="79" stopIfTrue="1" operator="between">
      <formula>71</formula>
      <formula>90</formula>
    </cfRule>
    <cfRule type="cellIs" dxfId="533" priority="80" stopIfTrue="1" operator="between">
      <formula>91</formula>
      <formula>115</formula>
    </cfRule>
  </conditionalFormatting>
  <conditionalFormatting sqref="I131:I136">
    <cfRule type="containsText" dxfId="532" priority="77" stopIfTrue="1" operator="containsText" text="FALSO">
      <formula>NOT(ISERROR(SEARCH("FALSO",I131)))</formula>
    </cfRule>
  </conditionalFormatting>
  <conditionalFormatting sqref="I105">
    <cfRule type="cellIs" dxfId="531" priority="74" stopIfTrue="1" operator="between">
      <formula>-300</formula>
      <formula>70</formula>
    </cfRule>
    <cfRule type="cellIs" dxfId="530" priority="75" stopIfTrue="1" operator="between">
      <formula>71</formula>
      <formula>90</formula>
    </cfRule>
    <cfRule type="cellIs" dxfId="529" priority="76" stopIfTrue="1" operator="between">
      <formula>91</formula>
      <formula>115</formula>
    </cfRule>
  </conditionalFormatting>
  <conditionalFormatting sqref="I105:I110">
    <cfRule type="containsText" dxfId="528" priority="73" stopIfTrue="1" operator="containsText" text="FALSO">
      <formula>NOT(ISERROR(SEARCH("FALSO",I105)))</formula>
    </cfRule>
  </conditionalFormatting>
  <conditionalFormatting sqref="I79">
    <cfRule type="cellIs" dxfId="527" priority="70" stopIfTrue="1" operator="between">
      <formula>-300</formula>
      <formula>70</formula>
    </cfRule>
    <cfRule type="cellIs" dxfId="526" priority="71" stopIfTrue="1" operator="between">
      <formula>71</formula>
      <formula>90</formula>
    </cfRule>
    <cfRule type="cellIs" dxfId="525" priority="72" stopIfTrue="1" operator="between">
      <formula>91</formula>
      <formula>115</formula>
    </cfRule>
  </conditionalFormatting>
  <conditionalFormatting sqref="I79:I84">
    <cfRule type="containsText" dxfId="524" priority="69" stopIfTrue="1" operator="containsText" text="FALSO">
      <formula>NOT(ISERROR(SEARCH("FALSO",I79)))</formula>
    </cfRule>
  </conditionalFormatting>
  <conditionalFormatting sqref="I53">
    <cfRule type="cellIs" dxfId="523" priority="66" stopIfTrue="1" operator="between">
      <formula>-300</formula>
      <formula>70</formula>
    </cfRule>
    <cfRule type="cellIs" dxfId="522" priority="67" stopIfTrue="1" operator="between">
      <formula>71</formula>
      <formula>90</formula>
    </cfRule>
    <cfRule type="cellIs" dxfId="521" priority="68" stopIfTrue="1" operator="between">
      <formula>91</formula>
      <formula>115</formula>
    </cfRule>
  </conditionalFormatting>
  <conditionalFormatting sqref="I53:I58">
    <cfRule type="containsText" dxfId="520" priority="65" stopIfTrue="1" operator="containsText" text="FALSO">
      <formula>NOT(ISERROR(SEARCH("FALSO",I53)))</formula>
    </cfRule>
  </conditionalFormatting>
  <conditionalFormatting sqref="I27">
    <cfRule type="cellIs" dxfId="519" priority="62" stopIfTrue="1" operator="between">
      <formula>-300</formula>
      <formula>70</formula>
    </cfRule>
    <cfRule type="cellIs" dxfId="518" priority="63" stopIfTrue="1" operator="between">
      <formula>71</formula>
      <formula>90</formula>
    </cfRule>
    <cfRule type="cellIs" dxfId="517" priority="64" stopIfTrue="1" operator="between">
      <formula>91</formula>
      <formula>115</formula>
    </cfRule>
  </conditionalFormatting>
  <conditionalFormatting sqref="I27:I32">
    <cfRule type="containsText" dxfId="516" priority="61" stopIfTrue="1" operator="containsText" text="FALSO">
      <formula>NOT(ISERROR(SEARCH("FALSO",I27)))</formula>
    </cfRule>
  </conditionalFormatting>
  <conditionalFormatting sqref="R27">
    <cfRule type="cellIs" dxfId="515" priority="58" stopIfTrue="1" operator="between">
      <formula>-300</formula>
      <formula>70</formula>
    </cfRule>
    <cfRule type="cellIs" dxfId="514" priority="59" stopIfTrue="1" operator="between">
      <formula>71</formula>
      <formula>90</formula>
    </cfRule>
    <cfRule type="cellIs" dxfId="513" priority="60" stopIfTrue="1" operator="between">
      <formula>91</formula>
      <formula>115</formula>
    </cfRule>
  </conditionalFormatting>
  <conditionalFormatting sqref="R27:R32">
    <cfRule type="containsText" dxfId="512" priority="57" stopIfTrue="1" operator="containsText" text="FALSO">
      <formula>NOT(ISERROR(SEARCH("FALSO",R27)))</formula>
    </cfRule>
  </conditionalFormatting>
  <conditionalFormatting sqref="R53">
    <cfRule type="cellIs" dxfId="511" priority="54" stopIfTrue="1" operator="between">
      <formula>-300</formula>
      <formula>70</formula>
    </cfRule>
    <cfRule type="cellIs" dxfId="510" priority="55" stopIfTrue="1" operator="between">
      <formula>71</formula>
      <formula>90</formula>
    </cfRule>
    <cfRule type="cellIs" dxfId="509" priority="56" stopIfTrue="1" operator="between">
      <formula>91</formula>
      <formula>115</formula>
    </cfRule>
  </conditionalFormatting>
  <conditionalFormatting sqref="R53:R58">
    <cfRule type="containsText" dxfId="508" priority="53" stopIfTrue="1" operator="containsText" text="FALSO">
      <formula>NOT(ISERROR(SEARCH("FALSO",R53)))</formula>
    </cfRule>
  </conditionalFormatting>
  <conditionalFormatting sqref="R79">
    <cfRule type="cellIs" dxfId="507" priority="50" stopIfTrue="1" operator="between">
      <formula>-300</formula>
      <formula>70</formula>
    </cfRule>
    <cfRule type="cellIs" dxfId="506" priority="51" stopIfTrue="1" operator="between">
      <formula>71</formula>
      <formula>90</formula>
    </cfRule>
    <cfRule type="cellIs" dxfId="505" priority="52" stopIfTrue="1" operator="between">
      <formula>91</formula>
      <formula>115</formula>
    </cfRule>
  </conditionalFormatting>
  <conditionalFormatting sqref="R79:R84">
    <cfRule type="containsText" dxfId="504" priority="49" stopIfTrue="1" operator="containsText" text="FALSO">
      <formula>NOT(ISERROR(SEARCH("FALSO",R79)))</formula>
    </cfRule>
  </conditionalFormatting>
  <conditionalFormatting sqref="R105">
    <cfRule type="cellIs" dxfId="503" priority="46" stopIfTrue="1" operator="between">
      <formula>-300</formula>
      <formula>70</formula>
    </cfRule>
    <cfRule type="cellIs" dxfId="502" priority="47" stopIfTrue="1" operator="between">
      <formula>71</formula>
      <formula>90</formula>
    </cfRule>
    <cfRule type="cellIs" dxfId="501" priority="48" stopIfTrue="1" operator="between">
      <formula>91</formula>
      <formula>115</formula>
    </cfRule>
  </conditionalFormatting>
  <conditionalFormatting sqref="R105:R110">
    <cfRule type="containsText" dxfId="500" priority="45" stopIfTrue="1" operator="containsText" text="FALSO">
      <formula>NOT(ISERROR(SEARCH("FALSO",R105)))</formula>
    </cfRule>
  </conditionalFormatting>
  <conditionalFormatting sqref="R131">
    <cfRule type="cellIs" dxfId="499" priority="42" stopIfTrue="1" operator="between">
      <formula>-300</formula>
      <formula>70</formula>
    </cfRule>
    <cfRule type="cellIs" dxfId="498" priority="43" stopIfTrue="1" operator="between">
      <formula>71</formula>
      <formula>90</formula>
    </cfRule>
    <cfRule type="cellIs" dxfId="497" priority="44" stopIfTrue="1" operator="between">
      <formula>91</formula>
      <formula>115</formula>
    </cfRule>
  </conditionalFormatting>
  <conditionalFormatting sqref="R131:R136">
    <cfRule type="containsText" dxfId="496" priority="41" stopIfTrue="1" operator="containsText" text="FALSO">
      <formula>NOT(ISERROR(SEARCH("FALSO",R131)))</formula>
    </cfRule>
  </conditionalFormatting>
  <conditionalFormatting sqref="AA131">
    <cfRule type="cellIs" dxfId="495" priority="38" stopIfTrue="1" operator="between">
      <formula>-300</formula>
      <formula>70</formula>
    </cfRule>
    <cfRule type="cellIs" dxfId="494" priority="39" stopIfTrue="1" operator="between">
      <formula>71</formula>
      <formula>90</formula>
    </cfRule>
    <cfRule type="cellIs" dxfId="493" priority="40" stopIfTrue="1" operator="between">
      <formula>91</formula>
      <formula>115</formula>
    </cfRule>
  </conditionalFormatting>
  <conditionalFormatting sqref="AA131:AA136">
    <cfRule type="containsText" dxfId="492" priority="37" stopIfTrue="1" operator="containsText" text="FALSO">
      <formula>NOT(ISERROR(SEARCH("FALSO",AA131)))</formula>
    </cfRule>
  </conditionalFormatting>
  <conditionalFormatting sqref="AA105">
    <cfRule type="cellIs" dxfId="491" priority="34" stopIfTrue="1" operator="between">
      <formula>-300</formula>
      <formula>70</formula>
    </cfRule>
    <cfRule type="cellIs" dxfId="490" priority="35" stopIfTrue="1" operator="between">
      <formula>71</formula>
      <formula>90</formula>
    </cfRule>
    <cfRule type="cellIs" dxfId="489" priority="36" stopIfTrue="1" operator="between">
      <formula>91</formula>
      <formula>115</formula>
    </cfRule>
  </conditionalFormatting>
  <conditionalFormatting sqref="AA105:AA110">
    <cfRule type="containsText" dxfId="488" priority="33" stopIfTrue="1" operator="containsText" text="FALSO">
      <formula>NOT(ISERROR(SEARCH("FALSO",AA105)))</formula>
    </cfRule>
  </conditionalFormatting>
  <conditionalFormatting sqref="AA79">
    <cfRule type="cellIs" dxfId="487" priority="30" stopIfTrue="1" operator="between">
      <formula>-300</formula>
      <formula>70</formula>
    </cfRule>
    <cfRule type="cellIs" dxfId="486" priority="31" stopIfTrue="1" operator="between">
      <formula>71</formula>
      <formula>90</formula>
    </cfRule>
    <cfRule type="cellIs" dxfId="485" priority="32" stopIfTrue="1" operator="between">
      <formula>91</formula>
      <formula>115</formula>
    </cfRule>
  </conditionalFormatting>
  <conditionalFormatting sqref="AA79:AA84">
    <cfRule type="containsText" dxfId="484" priority="29" stopIfTrue="1" operator="containsText" text="FALSO">
      <formula>NOT(ISERROR(SEARCH("FALSO",AA79)))</formula>
    </cfRule>
  </conditionalFormatting>
  <conditionalFormatting sqref="AA53">
    <cfRule type="cellIs" dxfId="483" priority="26" stopIfTrue="1" operator="between">
      <formula>-300</formula>
      <formula>70</formula>
    </cfRule>
    <cfRule type="cellIs" dxfId="482" priority="27" stopIfTrue="1" operator="between">
      <formula>71</formula>
      <formula>90</formula>
    </cfRule>
    <cfRule type="cellIs" dxfId="481" priority="28" stopIfTrue="1" operator="between">
      <formula>91</formula>
      <formula>115</formula>
    </cfRule>
  </conditionalFormatting>
  <conditionalFormatting sqref="AA53:AA58">
    <cfRule type="containsText" dxfId="480" priority="25" stopIfTrue="1" operator="containsText" text="FALSO">
      <formula>NOT(ISERROR(SEARCH("FALSO",AA53)))</formula>
    </cfRule>
  </conditionalFormatting>
  <conditionalFormatting sqref="AA27">
    <cfRule type="cellIs" dxfId="479" priority="22" stopIfTrue="1" operator="between">
      <formula>-300</formula>
      <formula>70</formula>
    </cfRule>
    <cfRule type="cellIs" dxfId="478" priority="23" stopIfTrue="1" operator="between">
      <formula>71</formula>
      <formula>90</formula>
    </cfRule>
    <cfRule type="cellIs" dxfId="477" priority="24" stopIfTrue="1" operator="between">
      <formula>91</formula>
      <formula>115</formula>
    </cfRule>
  </conditionalFormatting>
  <conditionalFormatting sqref="AA27:AA32">
    <cfRule type="containsText" dxfId="476" priority="21" stopIfTrue="1" operator="containsText" text="FALSO">
      <formula>NOT(ISERROR(SEARCH("FALSO",AA27)))</formula>
    </cfRule>
  </conditionalFormatting>
  <conditionalFormatting sqref="AJ27">
    <cfRule type="cellIs" dxfId="475" priority="18" stopIfTrue="1" operator="between">
      <formula>-300</formula>
      <formula>70</formula>
    </cfRule>
    <cfRule type="cellIs" dxfId="474" priority="19" stopIfTrue="1" operator="between">
      <formula>71</formula>
      <formula>90</formula>
    </cfRule>
    <cfRule type="cellIs" dxfId="473" priority="20" stopIfTrue="1" operator="between">
      <formula>91</formula>
      <formula>115</formula>
    </cfRule>
  </conditionalFormatting>
  <conditionalFormatting sqref="AJ27:AJ32">
    <cfRule type="containsText" dxfId="472" priority="17" stopIfTrue="1" operator="containsText" text="FALSO">
      <formula>NOT(ISERROR(SEARCH("FALSO",AJ27)))</formula>
    </cfRule>
  </conditionalFormatting>
  <conditionalFormatting sqref="AJ53">
    <cfRule type="cellIs" dxfId="471" priority="14" stopIfTrue="1" operator="between">
      <formula>-300</formula>
      <formula>70</formula>
    </cfRule>
    <cfRule type="cellIs" dxfId="470" priority="15" stopIfTrue="1" operator="between">
      <formula>71</formula>
      <formula>90</formula>
    </cfRule>
    <cfRule type="cellIs" dxfId="469" priority="16" stopIfTrue="1" operator="between">
      <formula>91</formula>
      <formula>115</formula>
    </cfRule>
  </conditionalFormatting>
  <conditionalFormatting sqref="AJ53:AJ58">
    <cfRule type="containsText" dxfId="468" priority="13" stopIfTrue="1" operator="containsText" text="FALSO">
      <formula>NOT(ISERROR(SEARCH("FALSO",AJ53)))</formula>
    </cfRule>
  </conditionalFormatting>
  <conditionalFormatting sqref="AJ79">
    <cfRule type="cellIs" dxfId="467" priority="10" stopIfTrue="1" operator="between">
      <formula>-300</formula>
      <formula>70</formula>
    </cfRule>
    <cfRule type="cellIs" dxfId="466" priority="11" stopIfTrue="1" operator="between">
      <formula>71</formula>
      <formula>90</formula>
    </cfRule>
    <cfRule type="cellIs" dxfId="465" priority="12" stopIfTrue="1" operator="between">
      <formula>91</formula>
      <formula>115</formula>
    </cfRule>
  </conditionalFormatting>
  <conditionalFormatting sqref="AJ79:AJ84">
    <cfRule type="containsText" dxfId="464" priority="9" stopIfTrue="1" operator="containsText" text="FALSO">
      <formula>NOT(ISERROR(SEARCH("FALSO",AJ79)))</formula>
    </cfRule>
  </conditionalFormatting>
  <conditionalFormatting sqref="AJ105">
    <cfRule type="cellIs" dxfId="463" priority="6" stopIfTrue="1" operator="between">
      <formula>-300</formula>
      <formula>70</formula>
    </cfRule>
    <cfRule type="cellIs" dxfId="462" priority="7" stopIfTrue="1" operator="between">
      <formula>71</formula>
      <formula>90</formula>
    </cfRule>
    <cfRule type="cellIs" dxfId="461" priority="8" stopIfTrue="1" operator="between">
      <formula>91</formula>
      <formula>115</formula>
    </cfRule>
  </conditionalFormatting>
  <conditionalFormatting sqref="AJ105:AJ110">
    <cfRule type="containsText" dxfId="460" priority="5" stopIfTrue="1" operator="containsText" text="FALSO">
      <formula>NOT(ISERROR(SEARCH("FALSO",AJ105)))</formula>
    </cfRule>
  </conditionalFormatting>
  <conditionalFormatting sqref="AJ131">
    <cfRule type="cellIs" dxfId="459" priority="2" stopIfTrue="1" operator="between">
      <formula>-300</formula>
      <formula>70</formula>
    </cfRule>
    <cfRule type="cellIs" dxfId="458" priority="3" stopIfTrue="1" operator="between">
      <formula>71</formula>
      <formula>90</formula>
    </cfRule>
    <cfRule type="cellIs" dxfId="457" priority="4" stopIfTrue="1" operator="between">
      <formula>91</formula>
      <formula>115</formula>
    </cfRule>
  </conditionalFormatting>
  <conditionalFormatting sqref="AJ131:AJ136">
    <cfRule type="containsText" dxfId="456" priority="1" stopIfTrue="1" operator="containsText" text="FALSO">
      <formula>NOT(ISERROR(SEARCH("FALSO",AJ131)))</formula>
    </cfRule>
  </conditionalFormatting>
  <pageMargins left="0.4201388888888889" right="0.44027777777777777" top="0.32013888888888886" bottom="0.98402777777777772" header="0.51180555555555551" footer="0.51180555555555551"/>
  <pageSetup paperSize="9" firstPageNumber="0" orientation="portrait" horizontalDpi="300" verticalDpi="300" r:id="rId1"/>
  <headerFooter alignWithMargins="0"/>
  <drawing r:id="rId2"/>
  <legacyDrawing r:id="rId3"/>
  <oleObjects>
    <mc:AlternateContent xmlns:mc="http://schemas.openxmlformats.org/markup-compatibility/2006">
      <mc:Choice Requires="x14">
        <oleObject progId="Microsoft Word-Dokument" shapeId="4098" r:id="rId4">
          <objectPr defaultSize="0" autoPict="0" r:id="rId5">
            <anchor moveWithCells="1" sizeWithCells="1">
              <from>
                <xdr:col>6</xdr:col>
                <xdr:colOff>609600</xdr:colOff>
                <xdr:row>1</xdr:row>
                <xdr:rowOff>19050</xdr:rowOff>
              </from>
              <to>
                <xdr:col>8</xdr:col>
                <xdr:colOff>723900</xdr:colOff>
                <xdr:row>2</xdr:row>
                <xdr:rowOff>152400</xdr:rowOff>
              </to>
            </anchor>
          </objectPr>
        </oleObject>
      </mc:Choice>
      <mc:Fallback>
        <oleObject progId="Microsoft Word-Dokument" shapeId="4098"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157"/>
  <sheetViews>
    <sheetView zoomScale="115" workbookViewId="0">
      <selection activeCell="Z38" sqref="Z38:AA40"/>
    </sheetView>
  </sheetViews>
  <sheetFormatPr baseColWidth="10" defaultColWidth="11.42578125" defaultRowHeight="12.75" x14ac:dyDescent="0.2"/>
  <cols>
    <col min="1" max="1" width="3.140625" customWidth="1"/>
    <col min="10" max="10" width="5.5703125" customWidth="1"/>
    <col min="19" max="19" width="7.140625" customWidth="1"/>
    <col min="28" max="28" width="7.140625" customWidth="1"/>
  </cols>
  <sheetData>
    <row r="2" spans="2:36" x14ac:dyDescent="0.2">
      <c r="B2" s="12">
        <v>0</v>
      </c>
      <c r="C2" s="12">
        <v>65</v>
      </c>
      <c r="D2" s="12">
        <v>66</v>
      </c>
      <c r="E2" s="12">
        <v>85</v>
      </c>
      <c r="F2" s="12">
        <v>86</v>
      </c>
      <c r="G2" s="12">
        <v>115</v>
      </c>
    </row>
    <row r="3" spans="2:36" x14ac:dyDescent="0.2">
      <c r="B3" s="55"/>
    </row>
    <row r="5" spans="2:36" x14ac:dyDescent="0.2">
      <c r="B5" s="13" t="s">
        <v>145</v>
      </c>
      <c r="I5" s="3"/>
      <c r="K5" s="13" t="s">
        <v>266</v>
      </c>
      <c r="R5" s="3"/>
      <c r="T5" s="13" t="s">
        <v>171</v>
      </c>
      <c r="AA5" s="3"/>
      <c r="AC5" s="13" t="s">
        <v>214</v>
      </c>
      <c r="AJ5" s="3"/>
    </row>
    <row r="6" spans="2:36" ht="13.5" thickBot="1" x14ac:dyDescent="0.25">
      <c r="I6" s="3"/>
      <c r="R6" s="3"/>
      <c r="AA6" s="3"/>
      <c r="AJ6" s="3"/>
    </row>
    <row r="7" spans="2:36" ht="13.5" thickBot="1" x14ac:dyDescent="0.25">
      <c r="B7" s="393" t="s">
        <v>33</v>
      </c>
      <c r="C7" s="393"/>
      <c r="D7" s="394" t="s">
        <v>34</v>
      </c>
      <c r="E7" s="394"/>
      <c r="F7" s="394"/>
      <c r="G7" s="394"/>
      <c r="H7" s="395" t="s">
        <v>9</v>
      </c>
      <c r="I7" s="457">
        <f>Històric_PE!B18</f>
        <v>30</v>
      </c>
      <c r="K7" s="393" t="s">
        <v>33</v>
      </c>
      <c r="L7" s="393"/>
      <c r="M7" s="394" t="s">
        <v>34</v>
      </c>
      <c r="N7" s="394"/>
      <c r="O7" s="394"/>
      <c r="P7" s="394"/>
      <c r="Q7" s="395" t="s">
        <v>9</v>
      </c>
      <c r="R7" s="457">
        <f>Històric_PE!B18</f>
        <v>30</v>
      </c>
      <c r="T7" s="393" t="s">
        <v>33</v>
      </c>
      <c r="U7" s="393"/>
      <c r="V7" s="394" t="s">
        <v>4</v>
      </c>
      <c r="W7" s="394"/>
      <c r="X7" s="394"/>
      <c r="Y7" s="394"/>
      <c r="Z7" s="395" t="s">
        <v>9</v>
      </c>
      <c r="AA7" s="396">
        <f>Històric_PE!B18</f>
        <v>30</v>
      </c>
      <c r="AC7" s="393" t="s">
        <v>33</v>
      </c>
      <c r="AD7" s="393"/>
      <c r="AE7" s="394" t="s">
        <v>4</v>
      </c>
      <c r="AF7" s="394"/>
      <c r="AG7" s="394"/>
      <c r="AH7" s="394"/>
      <c r="AI7" s="395" t="s">
        <v>9</v>
      </c>
      <c r="AJ7" s="396">
        <f>Històric_PE!B18</f>
        <v>30</v>
      </c>
    </row>
    <row r="8" spans="2:36" ht="13.5" thickBot="1" x14ac:dyDescent="0.25">
      <c r="B8" s="393"/>
      <c r="C8" s="393"/>
      <c r="D8" s="394"/>
      <c r="E8" s="394"/>
      <c r="F8" s="394"/>
      <c r="G8" s="394"/>
      <c r="H8" s="395"/>
      <c r="I8" s="457"/>
      <c r="K8" s="393"/>
      <c r="L8" s="393"/>
      <c r="M8" s="394"/>
      <c r="N8" s="394"/>
      <c r="O8" s="394"/>
      <c r="P8" s="394"/>
      <c r="Q8" s="395"/>
      <c r="R8" s="457"/>
      <c r="T8" s="393"/>
      <c r="U8" s="393"/>
      <c r="V8" s="394"/>
      <c r="W8" s="394"/>
      <c r="X8" s="394"/>
      <c r="Y8" s="394"/>
      <c r="Z8" s="395"/>
      <c r="AA8" s="396"/>
      <c r="AC8" s="393"/>
      <c r="AD8" s="393"/>
      <c r="AE8" s="394"/>
      <c r="AF8" s="394"/>
      <c r="AG8" s="394"/>
      <c r="AH8" s="394"/>
      <c r="AI8" s="395"/>
      <c r="AJ8" s="396"/>
    </row>
    <row r="9" spans="2:36" ht="13.5" thickBot="1" x14ac:dyDescent="0.25">
      <c r="B9" s="397" t="s">
        <v>10</v>
      </c>
      <c r="C9" s="397"/>
      <c r="D9" s="397"/>
      <c r="E9" s="399"/>
      <c r="F9" s="399"/>
      <c r="G9" s="399"/>
      <c r="H9" s="399"/>
      <c r="I9" s="399"/>
      <c r="K9" s="397" t="s">
        <v>10</v>
      </c>
      <c r="L9" s="397"/>
      <c r="M9" s="397"/>
      <c r="N9" s="398"/>
      <c r="O9" s="399"/>
      <c r="P9" s="399"/>
      <c r="Q9" s="399"/>
      <c r="R9" s="399"/>
      <c r="T9" s="397" t="s">
        <v>10</v>
      </c>
      <c r="U9" s="397"/>
      <c r="V9" s="397"/>
      <c r="W9" s="398"/>
      <c r="X9" s="399"/>
      <c r="Y9" s="399"/>
      <c r="Z9" s="399"/>
      <c r="AA9" s="399"/>
      <c r="AC9" s="397" t="s">
        <v>10</v>
      </c>
      <c r="AD9" s="397"/>
      <c r="AE9" s="397"/>
      <c r="AF9" s="398"/>
      <c r="AG9" s="399"/>
      <c r="AH9" s="399"/>
      <c r="AI9" s="399"/>
      <c r="AJ9" s="399"/>
    </row>
    <row r="10" spans="2:36" ht="13.5" thickBot="1" x14ac:dyDescent="0.25">
      <c r="I10" s="3"/>
      <c r="R10" s="3"/>
      <c r="AA10" s="3"/>
      <c r="AJ10" s="3"/>
    </row>
    <row r="11" spans="2:36" ht="13.5" thickBot="1" x14ac:dyDescent="0.25">
      <c r="B11" s="389" t="s">
        <v>35</v>
      </c>
      <c r="C11" s="389"/>
      <c r="D11" s="389"/>
      <c r="E11" s="389"/>
      <c r="F11" s="389"/>
      <c r="G11" s="389"/>
      <c r="H11" s="389"/>
      <c r="I11" s="56">
        <f>AVERAGE((IF(I27="",,I27)),(IF(I53="",,I53)),(IF(I79="",,I79)),(IF(I105="",,I105)),(IF(I131="",,I131)))</f>
        <v>100</v>
      </c>
      <c r="K11" s="389" t="s">
        <v>35</v>
      </c>
      <c r="L11" s="389"/>
      <c r="M11" s="389"/>
      <c r="N11" s="389"/>
      <c r="O11" s="389"/>
      <c r="P11" s="389"/>
      <c r="Q11" s="389"/>
      <c r="R11" s="56">
        <f>AVERAGE((IF(R27="",,R27)),(IF(R53="",,R53)),(IF(R79="",,R79)),(IF(R105="",,R105)),(IF(R131="",,R131)))</f>
        <v>100</v>
      </c>
      <c r="T11" s="389" t="s">
        <v>35</v>
      </c>
      <c r="U11" s="389"/>
      <c r="V11" s="389"/>
      <c r="W11" s="389"/>
      <c r="X11" s="389"/>
      <c r="Y11" s="389"/>
      <c r="Z11" s="389"/>
      <c r="AA11" s="14" t="e">
        <f>AVERAGE((IF(AA27="",,AA27)),(IF(AA53="",,AA53)),(IF(AA79="",,AA79)),(IF(AA105="",,AA105)),(IF(AA131="",,AA131)))</f>
        <v>#DIV/0!</v>
      </c>
      <c r="AC11" s="389" t="s">
        <v>35</v>
      </c>
      <c r="AD11" s="389"/>
      <c r="AE11" s="389"/>
      <c r="AF11" s="389"/>
      <c r="AG11" s="389"/>
      <c r="AH11" s="389"/>
      <c r="AI11" s="389"/>
      <c r="AJ11" s="14" t="e">
        <f>AVERAGE((IF(AJ27="",,AJ27)),(IF(AJ53="",,AJ53)),(IF(AJ79="",,AJ79)),(IF(AJ105="",,AJ105)),(IF(AJ131="",,AJ131)))</f>
        <v>#DIV/0!</v>
      </c>
    </row>
    <row r="12" spans="2:36" x14ac:dyDescent="0.2">
      <c r="B12" s="15"/>
      <c r="C12" s="16"/>
      <c r="D12" s="16"/>
      <c r="E12" s="17"/>
      <c r="F12" s="390" t="s">
        <v>12</v>
      </c>
      <c r="G12" s="390"/>
      <c r="H12" s="390"/>
      <c r="I12" s="390"/>
      <c r="K12" s="15"/>
      <c r="L12" s="16"/>
      <c r="M12" s="16"/>
      <c r="N12" s="17"/>
      <c r="O12" s="390" t="s">
        <v>12</v>
      </c>
      <c r="P12" s="390"/>
      <c r="Q12" s="390"/>
      <c r="R12" s="390"/>
      <c r="T12" s="15"/>
      <c r="U12" s="16"/>
      <c r="V12" s="16"/>
      <c r="W12" s="17"/>
      <c r="X12" s="390" t="s">
        <v>12</v>
      </c>
      <c r="Y12" s="390"/>
      <c r="Z12" s="390"/>
      <c r="AA12" s="390"/>
      <c r="AC12" s="15"/>
      <c r="AD12" s="16"/>
      <c r="AE12" s="16"/>
      <c r="AF12" s="17"/>
      <c r="AG12" s="390" t="s">
        <v>12</v>
      </c>
      <c r="AH12" s="390"/>
      <c r="AI12" s="390"/>
      <c r="AJ12" s="390"/>
    </row>
    <row r="13" spans="2:36" ht="13.5" thickBot="1" x14ac:dyDescent="0.25">
      <c r="B13" s="18"/>
      <c r="C13" s="3"/>
      <c r="D13" s="3"/>
      <c r="E13" s="19"/>
      <c r="F13" s="391"/>
      <c r="G13" s="391"/>
      <c r="H13" s="391"/>
      <c r="I13" s="391"/>
      <c r="K13" s="18"/>
      <c r="L13" s="3"/>
      <c r="M13" s="3"/>
      <c r="N13" s="19"/>
      <c r="O13" s="391"/>
      <c r="P13" s="391"/>
      <c r="Q13" s="391"/>
      <c r="R13" s="391"/>
      <c r="T13" s="18"/>
      <c r="U13" s="3"/>
      <c r="V13" s="3"/>
      <c r="W13" s="19"/>
      <c r="X13" s="391"/>
      <c r="Y13" s="391"/>
      <c r="Z13" s="391"/>
      <c r="AA13" s="391"/>
      <c r="AC13" s="18"/>
      <c r="AD13" s="3"/>
      <c r="AE13" s="3"/>
      <c r="AF13" s="19"/>
      <c r="AG13" s="391"/>
      <c r="AH13" s="391"/>
      <c r="AI13" s="391"/>
      <c r="AJ13" s="391"/>
    </row>
    <row r="14" spans="2:36" ht="13.5" thickBot="1" x14ac:dyDescent="0.25">
      <c r="B14" s="18"/>
      <c r="C14" s="3"/>
      <c r="D14" s="3"/>
      <c r="E14" s="19"/>
      <c r="F14" s="391"/>
      <c r="G14" s="391"/>
      <c r="H14" s="391"/>
      <c r="I14" s="391"/>
      <c r="K14" s="18"/>
      <c r="L14" s="3"/>
      <c r="M14" s="3"/>
      <c r="N14" s="19"/>
      <c r="O14" s="391"/>
      <c r="P14" s="391"/>
      <c r="Q14" s="391"/>
      <c r="R14" s="391"/>
      <c r="T14" s="18"/>
      <c r="U14" s="3"/>
      <c r="V14" s="3"/>
      <c r="W14" s="19"/>
      <c r="X14" s="391"/>
      <c r="Y14" s="391"/>
      <c r="Z14" s="391"/>
      <c r="AA14" s="391"/>
      <c r="AC14" s="18"/>
      <c r="AD14" s="3"/>
      <c r="AE14" s="3"/>
      <c r="AF14" s="19"/>
      <c r="AG14" s="391"/>
      <c r="AH14" s="391"/>
      <c r="AI14" s="391"/>
      <c r="AJ14" s="391"/>
    </row>
    <row r="15" spans="2:36" ht="13.5" thickBot="1" x14ac:dyDescent="0.25">
      <c r="B15" s="18"/>
      <c r="C15" s="3"/>
      <c r="D15" s="3"/>
      <c r="E15" s="19"/>
      <c r="F15" s="391"/>
      <c r="G15" s="391"/>
      <c r="H15" s="391"/>
      <c r="I15" s="391"/>
      <c r="K15" s="18"/>
      <c r="L15" s="3"/>
      <c r="M15" s="3"/>
      <c r="N15" s="19"/>
      <c r="O15" s="391"/>
      <c r="P15" s="391"/>
      <c r="Q15" s="391"/>
      <c r="R15" s="391"/>
      <c r="T15" s="18"/>
      <c r="U15" s="3"/>
      <c r="V15" s="3"/>
      <c r="W15" s="19"/>
      <c r="X15" s="391"/>
      <c r="Y15" s="391"/>
      <c r="Z15" s="391"/>
      <c r="AA15" s="391"/>
      <c r="AC15" s="18"/>
      <c r="AD15" s="3"/>
      <c r="AE15" s="3"/>
      <c r="AF15" s="19"/>
      <c r="AG15" s="391"/>
      <c r="AH15" s="391"/>
      <c r="AI15" s="391"/>
      <c r="AJ15" s="391"/>
    </row>
    <row r="16" spans="2:36" ht="13.5" thickBot="1" x14ac:dyDescent="0.25">
      <c r="B16" s="18"/>
      <c r="C16" s="3"/>
      <c r="D16" s="3"/>
      <c r="E16" s="19"/>
      <c r="F16" s="391"/>
      <c r="G16" s="391"/>
      <c r="H16" s="391"/>
      <c r="I16" s="391"/>
      <c r="K16" s="18"/>
      <c r="L16" s="3"/>
      <c r="M16" s="3"/>
      <c r="N16" s="19"/>
      <c r="O16" s="391"/>
      <c r="P16" s="391"/>
      <c r="Q16" s="391"/>
      <c r="R16" s="391"/>
      <c r="T16" s="18"/>
      <c r="U16" s="3"/>
      <c r="V16" s="3"/>
      <c r="W16" s="19"/>
      <c r="X16" s="391"/>
      <c r="Y16" s="391"/>
      <c r="Z16" s="391"/>
      <c r="AA16" s="391"/>
      <c r="AC16" s="18"/>
      <c r="AD16" s="3"/>
      <c r="AE16" s="3"/>
      <c r="AF16" s="19"/>
      <c r="AG16" s="391"/>
      <c r="AH16" s="391"/>
      <c r="AI16" s="391"/>
      <c r="AJ16" s="391"/>
    </row>
    <row r="17" spans="1:36" ht="13.5" thickBot="1" x14ac:dyDescent="0.25">
      <c r="B17" s="18"/>
      <c r="C17" s="3"/>
      <c r="D17" s="3"/>
      <c r="E17" s="19"/>
      <c r="F17" s="391"/>
      <c r="G17" s="391"/>
      <c r="H17" s="391"/>
      <c r="I17" s="391"/>
      <c r="K17" s="18"/>
      <c r="L17" s="3"/>
      <c r="M17" s="3"/>
      <c r="N17" s="19"/>
      <c r="O17" s="391"/>
      <c r="P17" s="391"/>
      <c r="Q17" s="391"/>
      <c r="R17" s="391"/>
      <c r="T17" s="18"/>
      <c r="U17" s="3"/>
      <c r="V17" s="3"/>
      <c r="W17" s="19"/>
      <c r="X17" s="391"/>
      <c r="Y17" s="391"/>
      <c r="Z17" s="391"/>
      <c r="AA17" s="391"/>
      <c r="AC17" s="18"/>
      <c r="AD17" s="3"/>
      <c r="AE17" s="3"/>
      <c r="AF17" s="19"/>
      <c r="AG17" s="391"/>
      <c r="AH17" s="391"/>
      <c r="AI17" s="391"/>
      <c r="AJ17" s="391"/>
    </row>
    <row r="18" spans="1:36" ht="13.5" thickBot="1" x14ac:dyDescent="0.25">
      <c r="B18" s="18"/>
      <c r="C18" s="3"/>
      <c r="D18" s="3"/>
      <c r="E18" s="19"/>
      <c r="F18" s="391"/>
      <c r="G18" s="391"/>
      <c r="H18" s="391"/>
      <c r="I18" s="391"/>
      <c r="K18" s="18"/>
      <c r="L18" s="3"/>
      <c r="M18" s="3"/>
      <c r="N18" s="19"/>
      <c r="O18" s="391"/>
      <c r="P18" s="391"/>
      <c r="Q18" s="391"/>
      <c r="R18" s="391"/>
      <c r="T18" s="18"/>
      <c r="U18" s="3"/>
      <c r="V18" s="3"/>
      <c r="W18" s="19"/>
      <c r="X18" s="391"/>
      <c r="Y18" s="391"/>
      <c r="Z18" s="391"/>
      <c r="AA18" s="391"/>
      <c r="AC18" s="18"/>
      <c r="AD18" s="3"/>
      <c r="AE18" s="3"/>
      <c r="AF18" s="19"/>
      <c r="AG18" s="391"/>
      <c r="AH18" s="391"/>
      <c r="AI18" s="391"/>
      <c r="AJ18" s="391"/>
    </row>
    <row r="19" spans="1:36" ht="13.5" thickBot="1" x14ac:dyDescent="0.25">
      <c r="B19" s="18"/>
      <c r="C19" s="3"/>
      <c r="D19" s="3"/>
      <c r="E19" s="19"/>
      <c r="F19" s="391"/>
      <c r="G19" s="391"/>
      <c r="H19" s="391"/>
      <c r="I19" s="391"/>
      <c r="K19" s="18"/>
      <c r="L19" s="3"/>
      <c r="M19" s="3"/>
      <c r="N19" s="19"/>
      <c r="O19" s="391"/>
      <c r="P19" s="391"/>
      <c r="Q19" s="391"/>
      <c r="R19" s="391"/>
      <c r="T19" s="18"/>
      <c r="U19" s="3"/>
      <c r="V19" s="3"/>
      <c r="W19" s="19"/>
      <c r="X19" s="391"/>
      <c r="Y19" s="391"/>
      <c r="Z19" s="391"/>
      <c r="AA19" s="391"/>
      <c r="AC19" s="18"/>
      <c r="AD19" s="3"/>
      <c r="AE19" s="3"/>
      <c r="AF19" s="19"/>
      <c r="AG19" s="391"/>
      <c r="AH19" s="391"/>
      <c r="AI19" s="391"/>
      <c r="AJ19" s="391"/>
    </row>
    <row r="20" spans="1:36" ht="13.5" thickBot="1" x14ac:dyDescent="0.25">
      <c r="B20" s="20"/>
      <c r="C20" s="21"/>
      <c r="D20" s="21"/>
      <c r="E20" s="22"/>
      <c r="F20" s="391"/>
      <c r="G20" s="391"/>
      <c r="H20" s="391"/>
      <c r="I20" s="391"/>
      <c r="K20" s="20"/>
      <c r="L20" s="21"/>
      <c r="M20" s="21"/>
      <c r="N20" s="22"/>
      <c r="O20" s="391"/>
      <c r="P20" s="391"/>
      <c r="Q20" s="391"/>
      <c r="R20" s="391"/>
      <c r="T20" s="20"/>
      <c r="U20" s="21"/>
      <c r="V20" s="21"/>
      <c r="W20" s="22"/>
      <c r="X20" s="391"/>
      <c r="Y20" s="391"/>
      <c r="Z20" s="391"/>
      <c r="AA20" s="391"/>
      <c r="AC20" s="20"/>
      <c r="AD20" s="21"/>
      <c r="AE20" s="21"/>
      <c r="AF20" s="22"/>
      <c r="AG20" s="391"/>
      <c r="AH20" s="391"/>
      <c r="AI20" s="391"/>
      <c r="AJ20" s="391"/>
    </row>
    <row r="21" spans="1:36" ht="13.5" thickBot="1" x14ac:dyDescent="0.25"/>
    <row r="22" spans="1:36" ht="13.5" thickBot="1" x14ac:dyDescent="0.25">
      <c r="B22" s="392" t="s">
        <v>13</v>
      </c>
      <c r="C22" s="392"/>
      <c r="D22" s="392"/>
      <c r="E22" s="392"/>
      <c r="F22" s="392"/>
      <c r="G22" s="392"/>
      <c r="H22" s="392"/>
      <c r="I22" s="392"/>
      <c r="K22" s="392" t="s">
        <v>13</v>
      </c>
      <c r="L22" s="392"/>
      <c r="M22" s="392"/>
      <c r="N22" s="392"/>
      <c r="O22" s="392"/>
      <c r="P22" s="392"/>
      <c r="Q22" s="392"/>
      <c r="R22" s="392"/>
      <c r="T22" s="392" t="s">
        <v>13</v>
      </c>
      <c r="U22" s="392"/>
      <c r="V22" s="392"/>
      <c r="W22" s="392"/>
      <c r="X22" s="392"/>
      <c r="Y22" s="392"/>
      <c r="Z22" s="392"/>
      <c r="AA22" s="392"/>
      <c r="AC22" s="392" t="s">
        <v>13</v>
      </c>
      <c r="AD22" s="392"/>
      <c r="AE22" s="392"/>
      <c r="AF22" s="392"/>
      <c r="AG22" s="392"/>
      <c r="AH22" s="392"/>
      <c r="AI22" s="392"/>
      <c r="AJ22" s="392"/>
    </row>
    <row r="23" spans="1:36" ht="13.5" thickBot="1" x14ac:dyDescent="0.25">
      <c r="B23" s="392"/>
      <c r="C23" s="392"/>
      <c r="D23" s="392"/>
      <c r="E23" s="392"/>
      <c r="F23" s="392"/>
      <c r="G23" s="392"/>
      <c r="H23" s="392"/>
      <c r="I23" s="392"/>
      <c r="K23" s="392"/>
      <c r="L23" s="392"/>
      <c r="M23" s="392"/>
      <c r="N23" s="392"/>
      <c r="O23" s="392"/>
      <c r="P23" s="392"/>
      <c r="Q23" s="392"/>
      <c r="R23" s="392"/>
      <c r="T23" s="392"/>
      <c r="U23" s="392"/>
      <c r="V23" s="392"/>
      <c r="W23" s="392"/>
      <c r="X23" s="392"/>
      <c r="Y23" s="392"/>
      <c r="Z23" s="392"/>
      <c r="AA23" s="392"/>
      <c r="AC23" s="392"/>
      <c r="AD23" s="392"/>
      <c r="AE23" s="392"/>
      <c r="AF23" s="392"/>
      <c r="AG23" s="392"/>
      <c r="AH23" s="392"/>
      <c r="AI23" s="392"/>
      <c r="AJ23" s="392"/>
    </row>
    <row r="24" spans="1:36" ht="6" customHeight="1" thickBot="1" x14ac:dyDescent="0.25">
      <c r="A24" s="3"/>
      <c r="B24" s="23"/>
      <c r="C24" s="23"/>
      <c r="D24" s="23"/>
      <c r="E24" s="23"/>
      <c r="F24" s="23"/>
      <c r="G24" s="23"/>
      <c r="H24" s="23"/>
      <c r="I24" s="23"/>
      <c r="J24" s="3"/>
      <c r="K24" s="23"/>
      <c r="L24" s="23"/>
      <c r="M24" s="23"/>
      <c r="N24" s="23"/>
      <c r="O24" s="23"/>
      <c r="P24" s="23"/>
      <c r="Q24" s="23"/>
      <c r="R24" s="23"/>
      <c r="T24" s="23"/>
      <c r="U24" s="23"/>
      <c r="V24" s="23"/>
      <c r="W24" s="23"/>
      <c r="X24" s="23"/>
      <c r="Y24" s="23"/>
      <c r="Z24" s="23"/>
      <c r="AA24" s="23"/>
      <c r="AC24" s="23"/>
      <c r="AD24" s="23"/>
      <c r="AE24" s="23"/>
      <c r="AF24" s="23"/>
      <c r="AG24" s="23"/>
      <c r="AH24" s="23"/>
      <c r="AI24" s="23"/>
      <c r="AJ24" s="23"/>
    </row>
    <row r="25" spans="1:36" ht="12.75" customHeight="1" thickBot="1" x14ac:dyDescent="0.25">
      <c r="B25" s="364" t="s">
        <v>258</v>
      </c>
      <c r="C25" s="364"/>
      <c r="D25" s="364"/>
      <c r="E25" s="365" t="s">
        <v>14</v>
      </c>
      <c r="F25" s="366" t="s">
        <v>15</v>
      </c>
      <c r="G25" s="366" t="s">
        <v>16</v>
      </c>
      <c r="H25" s="366" t="s">
        <v>17</v>
      </c>
      <c r="I25" s="365" t="s">
        <v>18</v>
      </c>
      <c r="K25" s="364" t="s">
        <v>258</v>
      </c>
      <c r="L25" s="364"/>
      <c r="M25" s="364"/>
      <c r="N25" s="365" t="s">
        <v>14</v>
      </c>
      <c r="O25" s="366" t="s">
        <v>15</v>
      </c>
      <c r="P25" s="366" t="s">
        <v>16</v>
      </c>
      <c r="Q25" s="366" t="s">
        <v>17</v>
      </c>
      <c r="R25" s="365" t="s">
        <v>18</v>
      </c>
      <c r="T25" s="364" t="s">
        <v>229</v>
      </c>
      <c r="U25" s="364"/>
      <c r="V25" s="364"/>
      <c r="W25" s="365" t="s">
        <v>14</v>
      </c>
      <c r="X25" s="366" t="s">
        <v>15</v>
      </c>
      <c r="Y25" s="366" t="s">
        <v>16</v>
      </c>
      <c r="Z25" s="366" t="s">
        <v>17</v>
      </c>
      <c r="AA25" s="365" t="s">
        <v>18</v>
      </c>
      <c r="AC25" s="364" t="s">
        <v>229</v>
      </c>
      <c r="AD25" s="364"/>
      <c r="AE25" s="364"/>
      <c r="AF25" s="365" t="s">
        <v>14</v>
      </c>
      <c r="AG25" s="366" t="s">
        <v>15</v>
      </c>
      <c r="AH25" s="366" t="s">
        <v>16</v>
      </c>
      <c r="AI25" s="366" t="s">
        <v>17</v>
      </c>
      <c r="AJ25" s="365" t="s">
        <v>18</v>
      </c>
    </row>
    <row r="26" spans="1:36" ht="12.75" customHeight="1" thickBot="1" x14ac:dyDescent="0.25">
      <c r="B26" s="364"/>
      <c r="C26" s="364"/>
      <c r="D26" s="364"/>
      <c r="E26" s="365"/>
      <c r="F26" s="366"/>
      <c r="G26" s="366"/>
      <c r="H26" s="366"/>
      <c r="I26" s="365"/>
      <c r="J26" s="3"/>
      <c r="K26" s="364"/>
      <c r="L26" s="364"/>
      <c r="M26" s="364"/>
      <c r="N26" s="365"/>
      <c r="O26" s="366"/>
      <c r="P26" s="366"/>
      <c r="Q26" s="366"/>
      <c r="R26" s="365"/>
      <c r="T26" s="364"/>
      <c r="U26" s="364"/>
      <c r="V26" s="364"/>
      <c r="W26" s="365"/>
      <c r="X26" s="366"/>
      <c r="Y26" s="366"/>
      <c r="Z26" s="366"/>
      <c r="AA26" s="365"/>
      <c r="AC26" s="364"/>
      <c r="AD26" s="364"/>
      <c r="AE26" s="364"/>
      <c r="AF26" s="365"/>
      <c r="AG26" s="366"/>
      <c r="AH26" s="366"/>
      <c r="AI26" s="366"/>
      <c r="AJ26" s="365"/>
    </row>
    <row r="27" spans="1:36" ht="12.75" customHeight="1" thickBot="1" x14ac:dyDescent="0.25">
      <c r="B27" s="336" t="s">
        <v>267</v>
      </c>
      <c r="C27" s="336"/>
      <c r="D27" s="336"/>
      <c r="E27" s="359">
        <v>1</v>
      </c>
      <c r="F27" s="359">
        <v>5</v>
      </c>
      <c r="G27" s="360">
        <v>8</v>
      </c>
      <c r="H27" s="358">
        <f>IF(IFERROR(F27-E27,""),((G27-E27)/(F27-E27)*100))</f>
        <v>175</v>
      </c>
      <c r="I27" s="361">
        <f>IF(IFERROR(H27:H32,""),IF(AVERAGE(H27:H32)&gt;100,100,IF(AVERAGE(H27:H32)&lt;0,0,AVERAGE(H27:H32))))</f>
        <v>100</v>
      </c>
      <c r="J27" s="24"/>
      <c r="K27" s="336" t="s">
        <v>267</v>
      </c>
      <c r="L27" s="336"/>
      <c r="M27" s="336"/>
      <c r="N27" s="359">
        <v>8</v>
      </c>
      <c r="O27" s="359">
        <v>12</v>
      </c>
      <c r="P27" s="360">
        <v>14</v>
      </c>
      <c r="Q27" s="358">
        <f>IF(IFERROR(O27-N27,""),((P27-N27)/(O27-N27)*100))</f>
        <v>150</v>
      </c>
      <c r="R27" s="361">
        <f>IF(IFERROR(Q27:Q32,""),IF(AVERAGE(Q27:Q32)&gt;100,100,IF(AVERAGE(Q27:Q32)&lt;0,0,AVERAGE(Q27:Q32))))</f>
        <v>100</v>
      </c>
      <c r="T27" s="336" t="s">
        <v>172</v>
      </c>
      <c r="U27" s="336"/>
      <c r="V27" s="336"/>
      <c r="W27" s="359"/>
      <c r="X27" s="359"/>
      <c r="Y27" s="360"/>
      <c r="Z27" s="358" t="b">
        <f>IF(IFERROR(X27-W27,""),((Y27-W27)/(X27-W27)*100))</f>
        <v>0</v>
      </c>
      <c r="AA27" s="361" t="b">
        <f>IF(IFERROR(Z27:Z32,""),IF(AVERAGE(Z27:Z32)&gt;100,100,IF(AVERAGE(Z27:Z32)&lt;0,0,AVERAGE(Z27:Z32))))</f>
        <v>0</v>
      </c>
      <c r="AC27" s="336" t="s">
        <v>172</v>
      </c>
      <c r="AD27" s="336"/>
      <c r="AE27" s="336"/>
      <c r="AF27" s="359"/>
      <c r="AG27" s="359"/>
      <c r="AH27" s="360"/>
      <c r="AI27" s="358" t="b">
        <f>IF(IFERROR(AG27-AF27,""),((AH27-AF27)/(AG27-AF27)*100))</f>
        <v>0</v>
      </c>
      <c r="AJ27" s="361" t="b">
        <f>IF(IFERROR(AI27:AI32,""),IF(AVERAGE(AI27:AI32)&gt;100,100,IF(AVERAGE(AI27:AI32)&lt;0,0,AVERAGE(AI27:AI32))))</f>
        <v>0</v>
      </c>
    </row>
    <row r="28" spans="1:36" ht="12.75" customHeight="1" thickBot="1" x14ac:dyDescent="0.25">
      <c r="B28" s="336"/>
      <c r="C28" s="336"/>
      <c r="D28" s="336"/>
      <c r="E28" s="359"/>
      <c r="F28" s="359"/>
      <c r="G28" s="360"/>
      <c r="H28" s="358"/>
      <c r="I28" s="362"/>
      <c r="J28" s="3"/>
      <c r="K28" s="336"/>
      <c r="L28" s="336"/>
      <c r="M28" s="336"/>
      <c r="N28" s="359"/>
      <c r="O28" s="359"/>
      <c r="P28" s="360"/>
      <c r="Q28" s="358"/>
      <c r="R28" s="362"/>
      <c r="T28" s="336"/>
      <c r="U28" s="336"/>
      <c r="V28" s="336"/>
      <c r="W28" s="359"/>
      <c r="X28" s="359"/>
      <c r="Y28" s="360"/>
      <c r="Z28" s="358"/>
      <c r="AA28" s="362"/>
      <c r="AC28" s="336"/>
      <c r="AD28" s="336"/>
      <c r="AE28" s="336"/>
      <c r="AF28" s="359"/>
      <c r="AG28" s="359"/>
      <c r="AH28" s="360"/>
      <c r="AI28" s="358"/>
      <c r="AJ28" s="362"/>
    </row>
    <row r="29" spans="1:36" ht="12.75" customHeight="1" thickBot="1" x14ac:dyDescent="0.25">
      <c r="B29" s="405"/>
      <c r="C29" s="405"/>
      <c r="D29" s="405"/>
      <c r="E29" s="406"/>
      <c r="F29" s="407"/>
      <c r="G29" s="408"/>
      <c r="H29" s="358" t="b">
        <f>IF(IFERROR(F29-E29,""),((G29-E29)/(F29-E29)*100))</f>
        <v>0</v>
      </c>
      <c r="I29" s="362"/>
      <c r="K29" s="336"/>
      <c r="L29" s="336"/>
      <c r="M29" s="336"/>
      <c r="N29" s="359"/>
      <c r="O29" s="359"/>
      <c r="P29" s="360"/>
      <c r="Q29" s="358" t="b">
        <f>IF(IFERROR(O29-N29,""),((P29-N29)/(O29-N29)*100))</f>
        <v>0</v>
      </c>
      <c r="R29" s="362"/>
      <c r="T29" s="336" t="s">
        <v>180</v>
      </c>
      <c r="U29" s="336"/>
      <c r="V29" s="336"/>
      <c r="W29" s="359"/>
      <c r="X29" s="359"/>
      <c r="Y29" s="360"/>
      <c r="Z29" s="358" t="b">
        <f>IF(IFERROR(X29-W29,""),((Y29-W29)/(X29-W29)*100))</f>
        <v>0</v>
      </c>
      <c r="AA29" s="362"/>
      <c r="AC29" s="336" t="s">
        <v>180</v>
      </c>
      <c r="AD29" s="336"/>
      <c r="AE29" s="336"/>
      <c r="AF29" s="359"/>
      <c r="AG29" s="359"/>
      <c r="AH29" s="360"/>
      <c r="AI29" s="358" t="b">
        <f>IF(IFERROR(AG29-AF29,""),((AH29-AF29)/(AG29-AF29)*100))</f>
        <v>0</v>
      </c>
      <c r="AJ29" s="362"/>
    </row>
    <row r="30" spans="1:36" ht="12.75" customHeight="1" thickBot="1" x14ac:dyDescent="0.25">
      <c r="B30" s="405"/>
      <c r="C30" s="405"/>
      <c r="D30" s="405"/>
      <c r="E30" s="406"/>
      <c r="F30" s="407"/>
      <c r="G30" s="408"/>
      <c r="H30" s="358"/>
      <c r="I30" s="362"/>
      <c r="K30" s="336"/>
      <c r="L30" s="336"/>
      <c r="M30" s="336"/>
      <c r="N30" s="359"/>
      <c r="O30" s="359"/>
      <c r="P30" s="360"/>
      <c r="Q30" s="358"/>
      <c r="R30" s="362"/>
      <c r="T30" s="336"/>
      <c r="U30" s="336"/>
      <c r="V30" s="336"/>
      <c r="W30" s="359"/>
      <c r="X30" s="359"/>
      <c r="Y30" s="360"/>
      <c r="Z30" s="358"/>
      <c r="AA30" s="362"/>
      <c r="AC30" s="336"/>
      <c r="AD30" s="336"/>
      <c r="AE30" s="336"/>
      <c r="AF30" s="359"/>
      <c r="AG30" s="359"/>
      <c r="AH30" s="360"/>
      <c r="AI30" s="358"/>
      <c r="AJ30" s="362"/>
    </row>
    <row r="31" spans="1:36" ht="12.75" customHeight="1" thickBot="1" x14ac:dyDescent="0.25">
      <c r="B31" s="409"/>
      <c r="C31" s="409"/>
      <c r="D31" s="409"/>
      <c r="E31" s="410"/>
      <c r="F31" s="407"/>
      <c r="G31" s="408"/>
      <c r="H31" s="358" t="b">
        <f>IF(IFERROR(F31-E31,""),((G31-E31)/(F31-E31)*100))</f>
        <v>0</v>
      </c>
      <c r="I31" s="362"/>
      <c r="K31" s="336"/>
      <c r="L31" s="336"/>
      <c r="M31" s="336"/>
      <c r="N31" s="359"/>
      <c r="O31" s="359"/>
      <c r="P31" s="360"/>
      <c r="Q31" s="358" t="b">
        <f>IF(IFERROR(O31-N31,""),((P31-N31)/(O31-N31)*100))</f>
        <v>0</v>
      </c>
      <c r="R31" s="362"/>
      <c r="T31" s="336" t="s">
        <v>181</v>
      </c>
      <c r="U31" s="336"/>
      <c r="V31" s="336"/>
      <c r="W31" s="359"/>
      <c r="X31" s="359"/>
      <c r="Y31" s="360"/>
      <c r="Z31" s="358" t="b">
        <f>IF(IFERROR(X31-W31,""),((Y31-W31)/(X31-W31)*100))</f>
        <v>0</v>
      </c>
      <c r="AA31" s="362"/>
      <c r="AC31" s="336" t="s">
        <v>181</v>
      </c>
      <c r="AD31" s="336"/>
      <c r="AE31" s="336"/>
      <c r="AF31" s="359"/>
      <c r="AG31" s="359"/>
      <c r="AH31" s="360"/>
      <c r="AI31" s="358" t="b">
        <f>IF(IFERROR(AG31-AF31,""),((AH31-AF31)/(AG31-AF31)*100))</f>
        <v>0</v>
      </c>
      <c r="AJ31" s="362"/>
    </row>
    <row r="32" spans="1:36" ht="12.75" customHeight="1" thickBot="1" x14ac:dyDescent="0.25">
      <c r="B32" s="409"/>
      <c r="C32" s="409"/>
      <c r="D32" s="409"/>
      <c r="E32" s="410"/>
      <c r="F32" s="407"/>
      <c r="G32" s="408"/>
      <c r="H32" s="358"/>
      <c r="I32" s="363"/>
      <c r="K32" s="336"/>
      <c r="L32" s="336"/>
      <c r="M32" s="336"/>
      <c r="N32" s="359"/>
      <c r="O32" s="359"/>
      <c r="P32" s="360"/>
      <c r="Q32" s="358"/>
      <c r="R32" s="363"/>
      <c r="T32" s="336"/>
      <c r="U32" s="336"/>
      <c r="V32" s="336"/>
      <c r="W32" s="359"/>
      <c r="X32" s="359"/>
      <c r="Y32" s="360"/>
      <c r="Z32" s="358"/>
      <c r="AA32" s="363"/>
      <c r="AC32" s="336"/>
      <c r="AD32" s="336"/>
      <c r="AE32" s="336"/>
      <c r="AF32" s="359"/>
      <c r="AG32" s="359"/>
      <c r="AH32" s="360"/>
      <c r="AI32" s="358"/>
      <c r="AJ32" s="363"/>
    </row>
    <row r="33" spans="2:36" ht="12.75" customHeight="1" thickBot="1" x14ac:dyDescent="0.25">
      <c r="B33" s="344" t="s">
        <v>19</v>
      </c>
      <c r="C33" s="344"/>
      <c r="D33" s="344"/>
      <c r="E33" s="345" t="s">
        <v>20</v>
      </c>
      <c r="F33" s="345" t="s">
        <v>21</v>
      </c>
      <c r="G33" s="411" t="s">
        <v>22</v>
      </c>
      <c r="H33" s="411"/>
      <c r="I33" s="411"/>
      <c r="K33" s="344" t="s">
        <v>19</v>
      </c>
      <c r="L33" s="344"/>
      <c r="M33" s="344"/>
      <c r="N33" s="345" t="s">
        <v>20</v>
      </c>
      <c r="O33" s="345" t="s">
        <v>21</v>
      </c>
      <c r="P33" s="411" t="s">
        <v>22</v>
      </c>
      <c r="Q33" s="411"/>
      <c r="R33" s="411"/>
      <c r="T33" s="344" t="s">
        <v>19</v>
      </c>
      <c r="U33" s="344"/>
      <c r="V33" s="344"/>
      <c r="W33" s="345" t="s">
        <v>20</v>
      </c>
      <c r="X33" s="345" t="s">
        <v>21</v>
      </c>
      <c r="Y33" s="346" t="s">
        <v>22</v>
      </c>
      <c r="Z33" s="347"/>
      <c r="AA33" s="348"/>
      <c r="AC33" s="344" t="s">
        <v>19</v>
      </c>
      <c r="AD33" s="344"/>
      <c r="AE33" s="344"/>
      <c r="AF33" s="345" t="s">
        <v>20</v>
      </c>
      <c r="AG33" s="345" t="s">
        <v>21</v>
      </c>
      <c r="AH33" s="346" t="s">
        <v>22</v>
      </c>
      <c r="AI33" s="347"/>
      <c r="AJ33" s="348"/>
    </row>
    <row r="34" spans="2:36" ht="13.5" thickBot="1" x14ac:dyDescent="0.25">
      <c r="B34" s="344"/>
      <c r="C34" s="344"/>
      <c r="D34" s="344"/>
      <c r="E34" s="345"/>
      <c r="F34" s="345"/>
      <c r="G34" s="411"/>
      <c r="H34" s="411"/>
      <c r="I34" s="411"/>
      <c r="K34" s="344"/>
      <c r="L34" s="344"/>
      <c r="M34" s="344"/>
      <c r="N34" s="345"/>
      <c r="O34" s="345"/>
      <c r="P34" s="411"/>
      <c r="Q34" s="411"/>
      <c r="R34" s="411"/>
      <c r="T34" s="344"/>
      <c r="U34" s="344"/>
      <c r="V34" s="344"/>
      <c r="W34" s="345"/>
      <c r="X34" s="345"/>
      <c r="Y34" s="349"/>
      <c r="Z34" s="350"/>
      <c r="AA34" s="351"/>
      <c r="AC34" s="344"/>
      <c r="AD34" s="344"/>
      <c r="AE34" s="344"/>
      <c r="AF34" s="345"/>
      <c r="AG34" s="345"/>
      <c r="AH34" s="349"/>
      <c r="AI34" s="350"/>
      <c r="AJ34" s="351"/>
    </row>
    <row r="35" spans="2:36" ht="12.75" customHeight="1" thickBot="1" x14ac:dyDescent="0.25">
      <c r="B35" s="336" t="s">
        <v>36</v>
      </c>
      <c r="C35" s="336"/>
      <c r="D35" s="336"/>
      <c r="E35" s="25" t="s">
        <v>47</v>
      </c>
      <c r="F35" s="25" t="s">
        <v>41</v>
      </c>
      <c r="G35" s="25" t="s">
        <v>47</v>
      </c>
      <c r="H35" s="429"/>
      <c r="I35" s="429"/>
      <c r="K35" s="336" t="s">
        <v>107</v>
      </c>
      <c r="L35" s="336"/>
      <c r="M35" s="336"/>
      <c r="N35" s="31" t="s">
        <v>23</v>
      </c>
      <c r="O35" s="32" t="s">
        <v>23</v>
      </c>
      <c r="P35" s="33" t="s">
        <v>23</v>
      </c>
      <c r="Q35" s="429"/>
      <c r="R35" s="429"/>
      <c r="T35" s="336" t="s">
        <v>173</v>
      </c>
      <c r="U35" s="336"/>
      <c r="V35" s="336"/>
      <c r="W35" s="25" t="s">
        <v>23</v>
      </c>
      <c r="X35" s="26" t="s">
        <v>23</v>
      </c>
      <c r="Y35" s="38" t="s">
        <v>23</v>
      </c>
      <c r="Z35" s="352"/>
      <c r="AA35" s="353"/>
      <c r="AC35" s="336" t="s">
        <v>173</v>
      </c>
      <c r="AD35" s="336"/>
      <c r="AE35" s="336"/>
      <c r="AF35" s="25" t="s">
        <v>23</v>
      </c>
      <c r="AG35" s="26" t="s">
        <v>23</v>
      </c>
      <c r="AH35" s="38" t="s">
        <v>23</v>
      </c>
      <c r="AI35" s="352"/>
      <c r="AJ35" s="353"/>
    </row>
    <row r="36" spans="2:36" ht="13.5" thickBot="1" x14ac:dyDescent="0.25">
      <c r="B36" s="336"/>
      <c r="C36" s="336"/>
      <c r="D36" s="336"/>
      <c r="E36" s="27" t="s">
        <v>68</v>
      </c>
      <c r="F36" s="27" t="s">
        <v>72</v>
      </c>
      <c r="G36" s="27" t="s">
        <v>68</v>
      </c>
      <c r="H36" s="429"/>
      <c r="I36" s="429"/>
      <c r="K36" s="336"/>
      <c r="L36" s="336"/>
      <c r="M36" s="336"/>
      <c r="N36" s="27" t="s">
        <v>70</v>
      </c>
      <c r="O36" s="28" t="s">
        <v>76</v>
      </c>
      <c r="P36" s="37" t="s">
        <v>67</v>
      </c>
      <c r="Q36" s="429"/>
      <c r="R36" s="429"/>
      <c r="T36" s="336"/>
      <c r="U36" s="336"/>
      <c r="V36" s="336"/>
      <c r="W36" s="69" t="s">
        <v>24</v>
      </c>
      <c r="X36" s="70" t="s">
        <v>24</v>
      </c>
      <c r="Y36" s="71" t="s">
        <v>24</v>
      </c>
      <c r="Z36" s="354"/>
      <c r="AA36" s="355"/>
      <c r="AC36" s="336"/>
      <c r="AD36" s="336"/>
      <c r="AE36" s="336"/>
      <c r="AF36" s="69" t="s">
        <v>24</v>
      </c>
      <c r="AG36" s="70" t="s">
        <v>24</v>
      </c>
      <c r="AH36" s="71" t="s">
        <v>24</v>
      </c>
      <c r="AI36" s="354"/>
      <c r="AJ36" s="355"/>
    </row>
    <row r="37" spans="2:36" ht="13.5" thickBot="1" x14ac:dyDescent="0.25">
      <c r="B37" s="336"/>
      <c r="C37" s="336"/>
      <c r="D37" s="336"/>
      <c r="E37" s="29" t="s">
        <v>85</v>
      </c>
      <c r="F37" s="29" t="s">
        <v>85</v>
      </c>
      <c r="G37" s="29" t="s">
        <v>89</v>
      </c>
      <c r="H37" s="429"/>
      <c r="I37" s="429"/>
      <c r="K37" s="336"/>
      <c r="L37" s="336"/>
      <c r="M37" s="336"/>
      <c r="N37" s="29" t="s">
        <v>87</v>
      </c>
      <c r="O37" s="30" t="s">
        <v>87</v>
      </c>
      <c r="P37" s="39" t="s">
        <v>93</v>
      </c>
      <c r="Q37" s="429"/>
      <c r="R37" s="429"/>
      <c r="T37" s="336"/>
      <c r="U37" s="336"/>
      <c r="V37" s="336"/>
      <c r="W37" s="72" t="s">
        <v>25</v>
      </c>
      <c r="X37" s="73" t="s">
        <v>25</v>
      </c>
      <c r="Y37" s="74" t="s">
        <v>25</v>
      </c>
      <c r="Z37" s="356"/>
      <c r="AA37" s="357"/>
      <c r="AC37" s="336"/>
      <c r="AD37" s="336"/>
      <c r="AE37" s="336"/>
      <c r="AF37" s="72" t="s">
        <v>25</v>
      </c>
      <c r="AG37" s="73" t="s">
        <v>25</v>
      </c>
      <c r="AH37" s="74" t="s">
        <v>25</v>
      </c>
      <c r="AI37" s="356"/>
      <c r="AJ37" s="357"/>
    </row>
    <row r="38" spans="2:36" ht="12.75" customHeight="1" thickBot="1" x14ac:dyDescent="0.25">
      <c r="B38" s="336" t="s">
        <v>37</v>
      </c>
      <c r="C38" s="336"/>
      <c r="D38" s="336"/>
      <c r="E38" s="25" t="s">
        <v>53</v>
      </c>
      <c r="F38" s="25" t="s">
        <v>47</v>
      </c>
      <c r="G38" s="25" t="s">
        <v>44</v>
      </c>
      <c r="H38" s="430"/>
      <c r="I38" s="430"/>
      <c r="K38" s="336" t="s">
        <v>108</v>
      </c>
      <c r="L38" s="336"/>
      <c r="M38" s="336"/>
      <c r="N38" s="31" t="s">
        <v>23</v>
      </c>
      <c r="O38" s="32" t="s">
        <v>23</v>
      </c>
      <c r="P38" s="33" t="s">
        <v>26</v>
      </c>
      <c r="Q38" s="430"/>
      <c r="R38" s="430"/>
      <c r="T38" s="372" t="s">
        <v>174</v>
      </c>
      <c r="U38" s="373"/>
      <c r="V38" s="374"/>
      <c r="W38" s="25" t="s">
        <v>23</v>
      </c>
      <c r="X38" s="26" t="s">
        <v>23</v>
      </c>
      <c r="Y38" s="38" t="s">
        <v>23</v>
      </c>
      <c r="Z38" s="368"/>
      <c r="AA38" s="339"/>
      <c r="AC38" s="372" t="s">
        <v>174</v>
      </c>
      <c r="AD38" s="373"/>
      <c r="AE38" s="374"/>
      <c r="AF38" s="25" t="s">
        <v>23</v>
      </c>
      <c r="AG38" s="26" t="s">
        <v>23</v>
      </c>
      <c r="AH38" s="38" t="s">
        <v>23</v>
      </c>
      <c r="AI38" s="368"/>
      <c r="AJ38" s="339"/>
    </row>
    <row r="39" spans="2:36" ht="13.5" thickBot="1" x14ac:dyDescent="0.25">
      <c r="B39" s="336"/>
      <c r="C39" s="336"/>
      <c r="D39" s="336"/>
      <c r="E39" s="27" t="s">
        <v>66</v>
      </c>
      <c r="F39" s="27" t="s">
        <v>69</v>
      </c>
      <c r="G39" s="27" t="s">
        <v>69</v>
      </c>
      <c r="H39" s="430"/>
      <c r="I39" s="430"/>
      <c r="K39" s="336"/>
      <c r="L39" s="336"/>
      <c r="M39" s="336"/>
      <c r="N39" s="27" t="s">
        <v>78</v>
      </c>
      <c r="O39" s="28" t="s">
        <v>78</v>
      </c>
      <c r="P39" s="37" t="s">
        <v>67</v>
      </c>
      <c r="Q39" s="430"/>
      <c r="R39" s="430"/>
      <c r="T39" s="375"/>
      <c r="U39" s="376"/>
      <c r="V39" s="377"/>
      <c r="W39" s="69" t="s">
        <v>27</v>
      </c>
      <c r="X39" s="70" t="s">
        <v>27</v>
      </c>
      <c r="Y39" s="71" t="s">
        <v>27</v>
      </c>
      <c r="Z39" s="369"/>
      <c r="AA39" s="341"/>
      <c r="AC39" s="375"/>
      <c r="AD39" s="376"/>
      <c r="AE39" s="377"/>
      <c r="AF39" s="69" t="s">
        <v>27</v>
      </c>
      <c r="AG39" s="70" t="s">
        <v>27</v>
      </c>
      <c r="AH39" s="71" t="s">
        <v>27</v>
      </c>
      <c r="AI39" s="369"/>
      <c r="AJ39" s="341"/>
    </row>
    <row r="40" spans="2:36" ht="13.5" thickBot="1" x14ac:dyDescent="0.25">
      <c r="B40" s="336"/>
      <c r="C40" s="336"/>
      <c r="D40" s="336"/>
      <c r="E40" s="40" t="s">
        <v>28</v>
      </c>
      <c r="F40" s="40" t="s">
        <v>28</v>
      </c>
      <c r="G40" s="40" t="s">
        <v>28</v>
      </c>
      <c r="H40" s="430"/>
      <c r="I40" s="430"/>
      <c r="K40" s="336"/>
      <c r="L40" s="336"/>
      <c r="M40" s="336"/>
      <c r="N40" s="29" t="s">
        <v>90</v>
      </c>
      <c r="O40" s="30" t="s">
        <v>90</v>
      </c>
      <c r="P40" s="39" t="s">
        <v>89</v>
      </c>
      <c r="Q40" s="430"/>
      <c r="R40" s="430"/>
      <c r="T40" s="378"/>
      <c r="U40" s="379"/>
      <c r="V40" s="380"/>
      <c r="W40" s="72" t="s">
        <v>28</v>
      </c>
      <c r="X40" s="73" t="s">
        <v>28</v>
      </c>
      <c r="Y40" s="74" t="s">
        <v>28</v>
      </c>
      <c r="Z40" s="370"/>
      <c r="AA40" s="343"/>
      <c r="AC40" s="378"/>
      <c r="AD40" s="379"/>
      <c r="AE40" s="380"/>
      <c r="AF40" s="72" t="s">
        <v>28</v>
      </c>
      <c r="AG40" s="73" t="s">
        <v>28</v>
      </c>
      <c r="AH40" s="74" t="s">
        <v>28</v>
      </c>
      <c r="AI40" s="370"/>
      <c r="AJ40" s="343"/>
    </row>
    <row r="41" spans="2:36" ht="12.75" customHeight="1" thickBot="1" x14ac:dyDescent="0.25">
      <c r="B41" s="336" t="s">
        <v>38</v>
      </c>
      <c r="C41" s="336"/>
      <c r="D41" s="336"/>
      <c r="E41" s="25" t="s">
        <v>44</v>
      </c>
      <c r="F41" s="25" t="s">
        <v>46</v>
      </c>
      <c r="G41" s="25" t="s">
        <v>45</v>
      </c>
      <c r="H41" s="430"/>
      <c r="I41" s="430"/>
      <c r="K41" s="336" t="s">
        <v>109</v>
      </c>
      <c r="L41" s="336"/>
      <c r="M41" s="336"/>
      <c r="N41" s="25" t="s">
        <v>43</v>
      </c>
      <c r="O41" s="26" t="s">
        <v>46</v>
      </c>
      <c r="P41" s="38" t="s">
        <v>43</v>
      </c>
      <c r="Q41" s="430"/>
      <c r="R41" s="430"/>
      <c r="T41" s="372" t="s">
        <v>175</v>
      </c>
      <c r="U41" s="373"/>
      <c r="V41" s="374"/>
      <c r="W41" s="25" t="s">
        <v>23</v>
      </c>
      <c r="X41" s="26" t="s">
        <v>23</v>
      </c>
      <c r="Y41" s="38" t="s">
        <v>23</v>
      </c>
      <c r="Z41" s="368"/>
      <c r="AA41" s="339"/>
      <c r="AC41" s="372" t="s">
        <v>175</v>
      </c>
      <c r="AD41" s="373"/>
      <c r="AE41" s="374"/>
      <c r="AF41" s="25" t="s">
        <v>23</v>
      </c>
      <c r="AG41" s="26" t="s">
        <v>23</v>
      </c>
      <c r="AH41" s="38" t="s">
        <v>23</v>
      </c>
      <c r="AI41" s="368"/>
      <c r="AJ41" s="339"/>
    </row>
    <row r="42" spans="2:36" ht="13.5" thickBot="1" x14ac:dyDescent="0.25">
      <c r="B42" s="336"/>
      <c r="C42" s="336"/>
      <c r="D42" s="336"/>
      <c r="E42" s="27" t="s">
        <v>76</v>
      </c>
      <c r="F42" s="27" t="s">
        <v>77</v>
      </c>
      <c r="G42" s="27" t="s">
        <v>73</v>
      </c>
      <c r="H42" s="430"/>
      <c r="I42" s="430"/>
      <c r="K42" s="336"/>
      <c r="L42" s="336"/>
      <c r="M42" s="336"/>
      <c r="N42" s="27" t="s">
        <v>69</v>
      </c>
      <c r="O42" s="28" t="s">
        <v>76</v>
      </c>
      <c r="P42" s="37" t="s">
        <v>69</v>
      </c>
      <c r="Q42" s="430"/>
      <c r="R42" s="430"/>
      <c r="T42" s="375"/>
      <c r="U42" s="376"/>
      <c r="V42" s="377"/>
      <c r="W42" s="69" t="s">
        <v>27</v>
      </c>
      <c r="X42" s="70" t="s">
        <v>27</v>
      </c>
      <c r="Y42" s="71" t="s">
        <v>24</v>
      </c>
      <c r="Z42" s="369"/>
      <c r="AA42" s="341"/>
      <c r="AC42" s="375"/>
      <c r="AD42" s="376"/>
      <c r="AE42" s="377"/>
      <c r="AF42" s="69" t="s">
        <v>27</v>
      </c>
      <c r="AG42" s="70" t="s">
        <v>27</v>
      </c>
      <c r="AH42" s="71" t="s">
        <v>24</v>
      </c>
      <c r="AI42" s="369"/>
      <c r="AJ42" s="341"/>
    </row>
    <row r="43" spans="2:36" ht="13.5" thickBot="1" x14ac:dyDescent="0.25">
      <c r="B43" s="336"/>
      <c r="C43" s="336"/>
      <c r="D43" s="336"/>
      <c r="E43" s="29" t="s">
        <v>85</v>
      </c>
      <c r="F43" s="29" t="s">
        <v>87</v>
      </c>
      <c r="G43" s="29" t="s">
        <v>88</v>
      </c>
      <c r="H43" s="430"/>
      <c r="I43" s="430"/>
      <c r="K43" s="336"/>
      <c r="L43" s="336"/>
      <c r="M43" s="336"/>
      <c r="N43" s="29" t="s">
        <v>86</v>
      </c>
      <c r="O43" s="30" t="s">
        <v>87</v>
      </c>
      <c r="P43" s="39" t="s">
        <v>86</v>
      </c>
      <c r="Q43" s="430"/>
      <c r="R43" s="430"/>
      <c r="T43" s="378"/>
      <c r="U43" s="379"/>
      <c r="V43" s="380"/>
      <c r="W43" s="72" t="s">
        <v>25</v>
      </c>
      <c r="X43" s="73" t="s">
        <v>25</v>
      </c>
      <c r="Y43" s="74" t="s">
        <v>25</v>
      </c>
      <c r="Z43" s="370"/>
      <c r="AA43" s="343"/>
      <c r="AC43" s="378"/>
      <c r="AD43" s="379"/>
      <c r="AE43" s="380"/>
      <c r="AF43" s="72" t="s">
        <v>25</v>
      </c>
      <c r="AG43" s="73" t="s">
        <v>25</v>
      </c>
      <c r="AH43" s="74" t="s">
        <v>25</v>
      </c>
      <c r="AI43" s="370"/>
      <c r="AJ43" s="343"/>
    </row>
    <row r="44" spans="2:36" ht="12.75" customHeight="1" thickBot="1" x14ac:dyDescent="0.25">
      <c r="B44" s="336"/>
      <c r="C44" s="336"/>
      <c r="D44" s="336"/>
      <c r="E44" s="25" t="s">
        <v>26</v>
      </c>
      <c r="F44" s="25" t="s">
        <v>23</v>
      </c>
      <c r="G44" s="25" t="s">
        <v>23</v>
      </c>
      <c r="H44" s="430"/>
      <c r="I44" s="430"/>
      <c r="K44" s="336"/>
      <c r="L44" s="336"/>
      <c r="M44" s="336"/>
      <c r="N44" s="25" t="s">
        <v>26</v>
      </c>
      <c r="O44" s="25" t="s">
        <v>23</v>
      </c>
      <c r="P44" s="25" t="s">
        <v>23</v>
      </c>
      <c r="Q44" s="430"/>
      <c r="R44" s="430"/>
      <c r="T44" s="372" t="s">
        <v>176</v>
      </c>
      <c r="U44" s="373"/>
      <c r="V44" s="374"/>
      <c r="W44" s="25" t="s">
        <v>26</v>
      </c>
      <c r="X44" s="26" t="s">
        <v>23</v>
      </c>
      <c r="Y44" s="38" t="s">
        <v>23</v>
      </c>
      <c r="Z44" s="368"/>
      <c r="AA44" s="339"/>
      <c r="AC44" s="372" t="s">
        <v>176</v>
      </c>
      <c r="AD44" s="373"/>
      <c r="AE44" s="374"/>
      <c r="AF44" s="25" t="s">
        <v>26</v>
      </c>
      <c r="AG44" s="26" t="s">
        <v>23</v>
      </c>
      <c r="AH44" s="38" t="s">
        <v>23</v>
      </c>
      <c r="AI44" s="368"/>
      <c r="AJ44" s="339"/>
    </row>
    <row r="45" spans="2:36" ht="13.5" thickBot="1" x14ac:dyDescent="0.25">
      <c r="B45" s="336"/>
      <c r="C45" s="336"/>
      <c r="D45" s="336"/>
      <c r="E45" s="27" t="s">
        <v>24</v>
      </c>
      <c r="F45" s="27" t="s">
        <v>24</v>
      </c>
      <c r="G45" s="27" t="s">
        <v>27</v>
      </c>
      <c r="H45" s="430"/>
      <c r="I45" s="430"/>
      <c r="K45" s="336"/>
      <c r="L45" s="336"/>
      <c r="M45" s="336"/>
      <c r="N45" s="27" t="s">
        <v>24</v>
      </c>
      <c r="O45" s="27" t="s">
        <v>24</v>
      </c>
      <c r="P45" s="27" t="s">
        <v>27</v>
      </c>
      <c r="Q45" s="430"/>
      <c r="R45" s="430"/>
      <c r="T45" s="375"/>
      <c r="U45" s="376"/>
      <c r="V45" s="377"/>
      <c r="W45" s="69" t="s">
        <v>24</v>
      </c>
      <c r="X45" s="70" t="s">
        <v>24</v>
      </c>
      <c r="Y45" s="71" t="s">
        <v>24</v>
      </c>
      <c r="Z45" s="369"/>
      <c r="AA45" s="341"/>
      <c r="AC45" s="375"/>
      <c r="AD45" s="376"/>
      <c r="AE45" s="377"/>
      <c r="AF45" s="69" t="s">
        <v>24</v>
      </c>
      <c r="AG45" s="70" t="s">
        <v>24</v>
      </c>
      <c r="AH45" s="71" t="s">
        <v>24</v>
      </c>
      <c r="AI45" s="369"/>
      <c r="AJ45" s="341"/>
    </row>
    <row r="46" spans="2:36" ht="13.5" thickBot="1" x14ac:dyDescent="0.25">
      <c r="B46" s="336"/>
      <c r="C46" s="336"/>
      <c r="D46" s="336"/>
      <c r="E46" s="29" t="s">
        <v>28</v>
      </c>
      <c r="F46" s="29" t="s">
        <v>25</v>
      </c>
      <c r="G46" s="29" t="s">
        <v>25</v>
      </c>
      <c r="H46" s="430"/>
      <c r="I46" s="430"/>
      <c r="K46" s="336"/>
      <c r="L46" s="336"/>
      <c r="M46" s="336"/>
      <c r="N46" s="29" t="s">
        <v>28</v>
      </c>
      <c r="O46" s="29" t="s">
        <v>25</v>
      </c>
      <c r="P46" s="29" t="s">
        <v>25</v>
      </c>
      <c r="Q46" s="430"/>
      <c r="R46" s="430"/>
      <c r="T46" s="378"/>
      <c r="U46" s="379"/>
      <c r="V46" s="380"/>
      <c r="W46" s="72" t="s">
        <v>25</v>
      </c>
      <c r="X46" s="73" t="s">
        <v>25</v>
      </c>
      <c r="Y46" s="74" t="s">
        <v>25</v>
      </c>
      <c r="Z46" s="370"/>
      <c r="AA46" s="343"/>
      <c r="AC46" s="378"/>
      <c r="AD46" s="379"/>
      <c r="AE46" s="380"/>
      <c r="AF46" s="72" t="s">
        <v>25</v>
      </c>
      <c r="AG46" s="73" t="s">
        <v>25</v>
      </c>
      <c r="AH46" s="74" t="s">
        <v>25</v>
      </c>
      <c r="AI46" s="370"/>
      <c r="AJ46" s="343"/>
    </row>
    <row r="47" spans="2:36" ht="12.75" customHeight="1" thickBot="1" x14ac:dyDescent="0.25">
      <c r="B47" s="336"/>
      <c r="C47" s="336"/>
      <c r="D47" s="336"/>
      <c r="E47" s="25" t="s">
        <v>26</v>
      </c>
      <c r="F47" s="25" t="s">
        <v>23</v>
      </c>
      <c r="G47" s="25" t="s">
        <v>23</v>
      </c>
      <c r="H47" s="430"/>
      <c r="I47" s="430"/>
      <c r="K47" s="336"/>
      <c r="L47" s="336"/>
      <c r="M47" s="336"/>
      <c r="N47" s="25" t="s">
        <v>26</v>
      </c>
      <c r="O47" s="25" t="s">
        <v>23</v>
      </c>
      <c r="P47" s="25" t="s">
        <v>23</v>
      </c>
      <c r="Q47" s="430"/>
      <c r="R47" s="430"/>
      <c r="T47" s="372" t="s">
        <v>177</v>
      </c>
      <c r="U47" s="373"/>
      <c r="V47" s="374"/>
      <c r="W47" s="25" t="s">
        <v>23</v>
      </c>
      <c r="X47" s="26" t="s">
        <v>26</v>
      </c>
      <c r="Y47" s="38" t="s">
        <v>26</v>
      </c>
      <c r="Z47" s="368"/>
      <c r="AA47" s="339"/>
      <c r="AC47" s="372" t="s">
        <v>177</v>
      </c>
      <c r="AD47" s="373"/>
      <c r="AE47" s="374"/>
      <c r="AF47" s="25" t="s">
        <v>23</v>
      </c>
      <c r="AG47" s="26" t="s">
        <v>26</v>
      </c>
      <c r="AH47" s="38" t="s">
        <v>26</v>
      </c>
      <c r="AI47" s="368"/>
      <c r="AJ47" s="339"/>
    </row>
    <row r="48" spans="2:36" ht="13.5" thickBot="1" x14ac:dyDescent="0.25">
      <c r="B48" s="336"/>
      <c r="C48" s="336"/>
      <c r="D48" s="336"/>
      <c r="E48" s="27" t="s">
        <v>24</v>
      </c>
      <c r="F48" s="27" t="s">
        <v>24</v>
      </c>
      <c r="G48" s="27" t="s">
        <v>27</v>
      </c>
      <c r="H48" s="430"/>
      <c r="I48" s="430"/>
      <c r="K48" s="336"/>
      <c r="L48" s="336"/>
      <c r="M48" s="336"/>
      <c r="N48" s="27" t="s">
        <v>24</v>
      </c>
      <c r="O48" s="27" t="s">
        <v>24</v>
      </c>
      <c r="P48" s="27" t="s">
        <v>27</v>
      </c>
      <c r="Q48" s="430"/>
      <c r="R48" s="430"/>
      <c r="T48" s="375"/>
      <c r="U48" s="376"/>
      <c r="V48" s="377"/>
      <c r="W48" s="69" t="s">
        <v>24</v>
      </c>
      <c r="X48" s="70" t="s">
        <v>24</v>
      </c>
      <c r="Y48" s="71" t="s">
        <v>24</v>
      </c>
      <c r="Z48" s="369"/>
      <c r="AA48" s="341"/>
      <c r="AC48" s="375"/>
      <c r="AD48" s="376"/>
      <c r="AE48" s="377"/>
      <c r="AF48" s="69" t="s">
        <v>24</v>
      </c>
      <c r="AG48" s="70" t="s">
        <v>24</v>
      </c>
      <c r="AH48" s="71" t="s">
        <v>24</v>
      </c>
      <c r="AI48" s="369"/>
      <c r="AJ48" s="341"/>
    </row>
    <row r="49" spans="2:36" ht="13.5" thickBot="1" x14ac:dyDescent="0.25">
      <c r="B49" s="336"/>
      <c r="C49" s="336"/>
      <c r="D49" s="336"/>
      <c r="E49" s="29" t="s">
        <v>28</v>
      </c>
      <c r="F49" s="29" t="s">
        <v>25</v>
      </c>
      <c r="G49" s="29" t="s">
        <v>25</v>
      </c>
      <c r="H49" s="430"/>
      <c r="I49" s="430"/>
      <c r="K49" s="336"/>
      <c r="L49" s="336"/>
      <c r="M49" s="336"/>
      <c r="N49" s="29" t="s">
        <v>28</v>
      </c>
      <c r="O49" s="29" t="s">
        <v>25</v>
      </c>
      <c r="P49" s="29" t="s">
        <v>25</v>
      </c>
      <c r="Q49" s="430"/>
      <c r="R49" s="430"/>
      <c r="T49" s="378"/>
      <c r="U49" s="379"/>
      <c r="V49" s="380"/>
      <c r="W49" s="72" t="s">
        <v>25</v>
      </c>
      <c r="X49" s="73" t="s">
        <v>25</v>
      </c>
      <c r="Y49" s="74" t="s">
        <v>25</v>
      </c>
      <c r="Z49" s="370"/>
      <c r="AA49" s="343"/>
      <c r="AC49" s="378"/>
      <c r="AD49" s="379"/>
      <c r="AE49" s="380"/>
      <c r="AF49" s="72" t="s">
        <v>25</v>
      </c>
      <c r="AG49" s="73" t="s">
        <v>25</v>
      </c>
      <c r="AH49" s="74" t="s">
        <v>25</v>
      </c>
      <c r="AI49" s="370"/>
      <c r="AJ49" s="343"/>
    </row>
    <row r="50" spans="2:36" ht="13.5" thickBot="1" x14ac:dyDescent="0.25"/>
    <row r="51" spans="2:36" ht="18" customHeight="1" thickBot="1" x14ac:dyDescent="0.25">
      <c r="B51" s="364" t="s">
        <v>259</v>
      </c>
      <c r="C51" s="364"/>
      <c r="D51" s="364"/>
      <c r="E51" s="365" t="s">
        <v>14</v>
      </c>
      <c r="F51" s="366" t="s">
        <v>15</v>
      </c>
      <c r="G51" s="366" t="s">
        <v>16</v>
      </c>
      <c r="H51" s="366" t="s">
        <v>17</v>
      </c>
      <c r="I51" s="365" t="s">
        <v>18</v>
      </c>
      <c r="K51" s="364" t="s">
        <v>259</v>
      </c>
      <c r="L51" s="364"/>
      <c r="M51" s="364"/>
      <c r="N51" s="365" t="s">
        <v>14</v>
      </c>
      <c r="O51" s="366" t="s">
        <v>15</v>
      </c>
      <c r="P51" s="366" t="s">
        <v>16</v>
      </c>
      <c r="Q51" s="366" t="s">
        <v>17</v>
      </c>
      <c r="R51" s="365" t="s">
        <v>18</v>
      </c>
      <c r="T51" s="381" t="s">
        <v>230</v>
      </c>
      <c r="U51" s="382"/>
      <c r="V51" s="383"/>
      <c r="W51" s="387" t="s">
        <v>14</v>
      </c>
      <c r="X51" s="387" t="s">
        <v>15</v>
      </c>
      <c r="Y51" s="387" t="s">
        <v>16</v>
      </c>
      <c r="Z51" s="387" t="s">
        <v>17</v>
      </c>
      <c r="AA51" s="387" t="s">
        <v>18</v>
      </c>
      <c r="AC51" s="381" t="s">
        <v>230</v>
      </c>
      <c r="AD51" s="382"/>
      <c r="AE51" s="383"/>
      <c r="AF51" s="387" t="s">
        <v>14</v>
      </c>
      <c r="AG51" s="387" t="s">
        <v>15</v>
      </c>
      <c r="AH51" s="387" t="s">
        <v>16</v>
      </c>
      <c r="AI51" s="387" t="s">
        <v>17</v>
      </c>
      <c r="AJ51" s="387" t="s">
        <v>18</v>
      </c>
    </row>
    <row r="52" spans="2:36" ht="18" customHeight="1" thickBot="1" x14ac:dyDescent="0.25">
      <c r="B52" s="364"/>
      <c r="C52" s="364"/>
      <c r="D52" s="364"/>
      <c r="E52" s="365"/>
      <c r="F52" s="366"/>
      <c r="G52" s="366"/>
      <c r="H52" s="366"/>
      <c r="I52" s="365"/>
      <c r="K52" s="364"/>
      <c r="L52" s="364"/>
      <c r="M52" s="364"/>
      <c r="N52" s="365"/>
      <c r="O52" s="366"/>
      <c r="P52" s="366"/>
      <c r="Q52" s="366"/>
      <c r="R52" s="365"/>
      <c r="T52" s="384"/>
      <c r="U52" s="385"/>
      <c r="V52" s="386"/>
      <c r="W52" s="388"/>
      <c r="X52" s="388"/>
      <c r="Y52" s="388"/>
      <c r="Z52" s="388"/>
      <c r="AA52" s="388"/>
      <c r="AC52" s="384"/>
      <c r="AD52" s="385"/>
      <c r="AE52" s="386"/>
      <c r="AF52" s="388"/>
      <c r="AG52" s="388"/>
      <c r="AH52" s="388"/>
      <c r="AI52" s="388"/>
      <c r="AJ52" s="388"/>
    </row>
    <row r="53" spans="2:36" ht="12.75" customHeight="1" thickBot="1" x14ac:dyDescent="0.25">
      <c r="B53" s="336" t="s">
        <v>260</v>
      </c>
      <c r="C53" s="336"/>
      <c r="D53" s="336"/>
      <c r="E53" s="359">
        <v>0</v>
      </c>
      <c r="F53" s="413">
        <v>1</v>
      </c>
      <c r="G53" s="360">
        <v>2</v>
      </c>
      <c r="H53" s="358">
        <f>IF(IFERROR(F53-E53,""),((G53-E53)/(F53-E53)*100))</f>
        <v>200</v>
      </c>
      <c r="I53" s="361">
        <f>IF(IFERROR(H53:H58,""),IF(AVERAGE(H53:H58)&gt;100,100,IF(AVERAGE(H53:H58)&lt;0,0,AVERAGE(H53:H58))))</f>
        <v>100</v>
      </c>
      <c r="K53" s="336" t="s">
        <v>110</v>
      </c>
      <c r="L53" s="336"/>
      <c r="M53" s="336"/>
      <c r="N53" s="359">
        <v>2</v>
      </c>
      <c r="O53" s="359">
        <v>3</v>
      </c>
      <c r="P53" s="360">
        <v>4</v>
      </c>
      <c r="Q53" s="358">
        <f>IF(IFERROR(O53-N53,""),((P53-N53)/(O53-N53)*100))</f>
        <v>200</v>
      </c>
      <c r="R53" s="361">
        <f>IF(IFERROR(Q53:Q58,""),IF(AVERAGE(Q53:Q58)&gt;100,100,IF(AVERAGE(Q53:Q58)&lt;0,0,AVERAGE(Q53:Q58))))</f>
        <v>100</v>
      </c>
      <c r="T53" s="336" t="s">
        <v>178</v>
      </c>
      <c r="U53" s="336"/>
      <c r="V53" s="336"/>
      <c r="W53" s="359"/>
      <c r="X53" s="359"/>
      <c r="Y53" s="360"/>
      <c r="Z53" s="358" t="b">
        <f>IF(IFERROR(X53-W53,""),((Y53-W53)/(X53-W53)*100))</f>
        <v>0</v>
      </c>
      <c r="AA53" s="361" t="b">
        <f>IF(IFERROR(Z53:Z58,""),IF(AVERAGE(Z53:Z58)&gt;100,100,IF(AVERAGE(Z53:Z58)&lt;0,0,AVERAGE(Z53:Z58))))</f>
        <v>0</v>
      </c>
      <c r="AC53" s="336" t="s">
        <v>178</v>
      </c>
      <c r="AD53" s="336"/>
      <c r="AE53" s="336"/>
      <c r="AF53" s="359"/>
      <c r="AG53" s="359"/>
      <c r="AH53" s="360"/>
      <c r="AI53" s="358" t="b">
        <f>IF(IFERROR(AG53-AF53,""),((AH53-AF53)/(AG53-AF53)*100))</f>
        <v>0</v>
      </c>
      <c r="AJ53" s="361" t="b">
        <f>IF(IFERROR(AI53:AI58,""),IF(AVERAGE(AI53:AI58)&gt;100,100,IF(AVERAGE(AI53:AI58)&lt;0,0,AVERAGE(AI53:AI58))))</f>
        <v>0</v>
      </c>
    </row>
    <row r="54" spans="2:36" ht="13.5" thickBot="1" x14ac:dyDescent="0.25">
      <c r="B54" s="336"/>
      <c r="C54" s="336"/>
      <c r="D54" s="336"/>
      <c r="E54" s="359"/>
      <c r="F54" s="359"/>
      <c r="G54" s="360"/>
      <c r="H54" s="358"/>
      <c r="I54" s="362"/>
      <c r="K54" s="336"/>
      <c r="L54" s="336"/>
      <c r="M54" s="336"/>
      <c r="N54" s="359"/>
      <c r="O54" s="359"/>
      <c r="P54" s="360"/>
      <c r="Q54" s="358"/>
      <c r="R54" s="362"/>
      <c r="T54" s="336"/>
      <c r="U54" s="336"/>
      <c r="V54" s="336"/>
      <c r="W54" s="359"/>
      <c r="X54" s="359"/>
      <c r="Y54" s="360"/>
      <c r="Z54" s="358"/>
      <c r="AA54" s="362"/>
      <c r="AC54" s="336"/>
      <c r="AD54" s="336"/>
      <c r="AE54" s="336"/>
      <c r="AF54" s="359"/>
      <c r="AG54" s="359"/>
      <c r="AH54" s="360"/>
      <c r="AI54" s="358"/>
      <c r="AJ54" s="362"/>
    </row>
    <row r="55" spans="2:36" ht="13.5" thickBot="1" x14ac:dyDescent="0.25">
      <c r="B55" s="405"/>
      <c r="C55" s="405"/>
      <c r="D55" s="405"/>
      <c r="E55" s="406"/>
      <c r="F55" s="407"/>
      <c r="G55" s="408"/>
      <c r="H55" s="358" t="b">
        <f>IF(IFERROR(F55-E55,""),((G55-E55)/(F55-E55)*100))</f>
        <v>0</v>
      </c>
      <c r="I55" s="362"/>
      <c r="K55" s="336"/>
      <c r="L55" s="336"/>
      <c r="M55" s="336"/>
      <c r="N55" s="359"/>
      <c r="O55" s="359"/>
      <c r="P55" s="360"/>
      <c r="Q55" s="358" t="b">
        <f>IF(IFERROR(O55-N55,""),((P55-N55)/(O55-N55)*100))</f>
        <v>0</v>
      </c>
      <c r="R55" s="362"/>
      <c r="T55" s="336" t="s">
        <v>179</v>
      </c>
      <c r="U55" s="336"/>
      <c r="V55" s="336"/>
      <c r="W55" s="359"/>
      <c r="X55" s="359"/>
      <c r="Y55" s="360"/>
      <c r="Z55" s="358" t="b">
        <f>IF(IFERROR(X55-W55,""),((Y55-W55)/(X55-W55)*100))</f>
        <v>0</v>
      </c>
      <c r="AA55" s="362"/>
      <c r="AC55" s="336" t="s">
        <v>179</v>
      </c>
      <c r="AD55" s="336"/>
      <c r="AE55" s="336"/>
      <c r="AF55" s="359"/>
      <c r="AG55" s="359"/>
      <c r="AH55" s="360"/>
      <c r="AI55" s="358" t="b">
        <f>IF(IFERROR(AG55-AF55,""),((AH55-AF55)/(AG55-AF55)*100))</f>
        <v>0</v>
      </c>
      <c r="AJ55" s="362"/>
    </row>
    <row r="56" spans="2:36" ht="13.5" thickBot="1" x14ac:dyDescent="0.25">
      <c r="B56" s="405"/>
      <c r="C56" s="405"/>
      <c r="D56" s="405"/>
      <c r="E56" s="406"/>
      <c r="F56" s="407"/>
      <c r="G56" s="408"/>
      <c r="H56" s="358"/>
      <c r="I56" s="362"/>
      <c r="K56" s="336"/>
      <c r="L56" s="336"/>
      <c r="M56" s="336"/>
      <c r="N56" s="359"/>
      <c r="O56" s="359"/>
      <c r="P56" s="360"/>
      <c r="Q56" s="358"/>
      <c r="R56" s="362"/>
      <c r="T56" s="336"/>
      <c r="U56" s="336"/>
      <c r="V56" s="336"/>
      <c r="W56" s="359"/>
      <c r="X56" s="359"/>
      <c r="Y56" s="360"/>
      <c r="Z56" s="358"/>
      <c r="AA56" s="362"/>
      <c r="AC56" s="336"/>
      <c r="AD56" s="336"/>
      <c r="AE56" s="336"/>
      <c r="AF56" s="359"/>
      <c r="AG56" s="359"/>
      <c r="AH56" s="360"/>
      <c r="AI56" s="358"/>
      <c r="AJ56" s="362"/>
    </row>
    <row r="57" spans="2:36" ht="13.5" thickBot="1" x14ac:dyDescent="0.25">
      <c r="B57" s="409"/>
      <c r="C57" s="409"/>
      <c r="D57" s="409"/>
      <c r="E57" s="410"/>
      <c r="F57" s="407"/>
      <c r="G57" s="408"/>
      <c r="H57" s="358" t="b">
        <f>IF(IFERROR(F57-E57,""),((G57-E57)/(F57-E57)*100))</f>
        <v>0</v>
      </c>
      <c r="I57" s="362"/>
      <c r="K57" s="336"/>
      <c r="L57" s="336"/>
      <c r="M57" s="336"/>
      <c r="N57" s="359"/>
      <c r="O57" s="359"/>
      <c r="P57" s="360"/>
      <c r="Q57" s="358" t="b">
        <f>IF(IFERROR(O57-N57,""),((P57-N57)/(O57-N57)*100))</f>
        <v>0</v>
      </c>
      <c r="R57" s="362"/>
      <c r="T57" s="336" t="s">
        <v>182</v>
      </c>
      <c r="U57" s="336"/>
      <c r="V57" s="336"/>
      <c r="W57" s="359"/>
      <c r="X57" s="359"/>
      <c r="Y57" s="360"/>
      <c r="Z57" s="358" t="b">
        <f>IF(IFERROR(X57-W57,""),((Y57-W57)/(X57-W57)*100))</f>
        <v>0</v>
      </c>
      <c r="AA57" s="362"/>
      <c r="AC57" s="336" t="s">
        <v>182</v>
      </c>
      <c r="AD57" s="336"/>
      <c r="AE57" s="336"/>
      <c r="AF57" s="359"/>
      <c r="AG57" s="359"/>
      <c r="AH57" s="360"/>
      <c r="AI57" s="358" t="b">
        <f>IF(IFERROR(AG57-AF57,""),((AH57-AF57)/(AG57-AF57)*100))</f>
        <v>0</v>
      </c>
      <c r="AJ57" s="362"/>
    </row>
    <row r="58" spans="2:36" ht="13.5" thickBot="1" x14ac:dyDescent="0.25">
      <c r="B58" s="409"/>
      <c r="C58" s="409"/>
      <c r="D58" s="409"/>
      <c r="E58" s="410"/>
      <c r="F58" s="407"/>
      <c r="G58" s="408"/>
      <c r="H58" s="358"/>
      <c r="I58" s="363"/>
      <c r="K58" s="336"/>
      <c r="L58" s="336"/>
      <c r="M58" s="336"/>
      <c r="N58" s="359"/>
      <c r="O58" s="359"/>
      <c r="P58" s="360"/>
      <c r="Q58" s="358"/>
      <c r="R58" s="363"/>
      <c r="T58" s="336"/>
      <c r="U58" s="336"/>
      <c r="V58" s="336"/>
      <c r="W58" s="359"/>
      <c r="X58" s="359"/>
      <c r="Y58" s="360"/>
      <c r="Z58" s="358"/>
      <c r="AA58" s="363"/>
      <c r="AC58" s="336"/>
      <c r="AD58" s="336"/>
      <c r="AE58" s="336"/>
      <c r="AF58" s="359"/>
      <c r="AG58" s="359"/>
      <c r="AH58" s="360"/>
      <c r="AI58" s="358"/>
      <c r="AJ58" s="363"/>
    </row>
    <row r="59" spans="2:36" ht="12.75" customHeight="1" thickBot="1" x14ac:dyDescent="0.25">
      <c r="B59" s="344" t="s">
        <v>19</v>
      </c>
      <c r="C59" s="344"/>
      <c r="D59" s="344"/>
      <c r="E59" s="345" t="s">
        <v>20</v>
      </c>
      <c r="F59" s="345" t="s">
        <v>21</v>
      </c>
      <c r="G59" s="411" t="s">
        <v>22</v>
      </c>
      <c r="H59" s="411"/>
      <c r="I59" s="411"/>
      <c r="K59" s="344" t="s">
        <v>19</v>
      </c>
      <c r="L59" s="344"/>
      <c r="M59" s="344"/>
      <c r="N59" s="345" t="s">
        <v>20</v>
      </c>
      <c r="O59" s="345" t="s">
        <v>21</v>
      </c>
      <c r="P59" s="411" t="s">
        <v>22</v>
      </c>
      <c r="Q59" s="411"/>
      <c r="R59" s="411"/>
      <c r="T59" s="344" t="s">
        <v>19</v>
      </c>
      <c r="U59" s="344"/>
      <c r="V59" s="344"/>
      <c r="W59" s="345" t="s">
        <v>20</v>
      </c>
      <c r="X59" s="345" t="s">
        <v>21</v>
      </c>
      <c r="Y59" s="346" t="s">
        <v>22</v>
      </c>
      <c r="Z59" s="347"/>
      <c r="AA59" s="348"/>
      <c r="AC59" s="344" t="s">
        <v>19</v>
      </c>
      <c r="AD59" s="344"/>
      <c r="AE59" s="344"/>
      <c r="AF59" s="345" t="s">
        <v>20</v>
      </c>
      <c r="AG59" s="345" t="s">
        <v>21</v>
      </c>
      <c r="AH59" s="346" t="s">
        <v>22</v>
      </c>
      <c r="AI59" s="347"/>
      <c r="AJ59" s="348"/>
    </row>
    <row r="60" spans="2:36" ht="13.5" thickBot="1" x14ac:dyDescent="0.25">
      <c r="B60" s="344"/>
      <c r="C60" s="344"/>
      <c r="D60" s="344"/>
      <c r="E60" s="345"/>
      <c r="F60" s="345"/>
      <c r="G60" s="411"/>
      <c r="H60" s="411"/>
      <c r="I60" s="411"/>
      <c r="K60" s="344"/>
      <c r="L60" s="344"/>
      <c r="M60" s="344"/>
      <c r="N60" s="345"/>
      <c r="O60" s="345"/>
      <c r="P60" s="411"/>
      <c r="Q60" s="411"/>
      <c r="R60" s="411"/>
      <c r="T60" s="344"/>
      <c r="U60" s="344"/>
      <c r="V60" s="344"/>
      <c r="W60" s="345"/>
      <c r="X60" s="345"/>
      <c r="Y60" s="349"/>
      <c r="Z60" s="350"/>
      <c r="AA60" s="351"/>
      <c r="AC60" s="344"/>
      <c r="AD60" s="344"/>
      <c r="AE60" s="344"/>
      <c r="AF60" s="345"/>
      <c r="AG60" s="345"/>
      <c r="AH60" s="349"/>
      <c r="AI60" s="350"/>
      <c r="AJ60" s="351"/>
    </row>
    <row r="61" spans="2:36" ht="12.75" customHeight="1" thickBot="1" x14ac:dyDescent="0.25">
      <c r="B61" s="336" t="s">
        <v>261</v>
      </c>
      <c r="C61" s="336"/>
      <c r="D61" s="336"/>
      <c r="E61" s="25" t="s">
        <v>44</v>
      </c>
      <c r="F61" s="25" t="s">
        <v>44</v>
      </c>
      <c r="G61" s="25" t="s">
        <v>44</v>
      </c>
      <c r="H61" s="458"/>
      <c r="I61" s="458"/>
      <c r="K61" s="336" t="s">
        <v>111</v>
      </c>
      <c r="L61" s="336"/>
      <c r="M61" s="336"/>
      <c r="N61" s="25" t="s">
        <v>43</v>
      </c>
      <c r="O61" s="26" t="s">
        <v>54</v>
      </c>
      <c r="P61" s="38" t="s">
        <v>23</v>
      </c>
      <c r="Q61" s="462" t="s">
        <v>116</v>
      </c>
      <c r="R61" s="463"/>
      <c r="T61" s="336" t="s">
        <v>183</v>
      </c>
      <c r="U61" s="336"/>
      <c r="V61" s="336"/>
      <c r="W61" s="25" t="s">
        <v>26</v>
      </c>
      <c r="X61" s="26" t="s">
        <v>23</v>
      </c>
      <c r="Y61" s="38" t="s">
        <v>23</v>
      </c>
      <c r="Z61" s="352"/>
      <c r="AA61" s="353"/>
      <c r="AC61" s="336" t="s">
        <v>183</v>
      </c>
      <c r="AD61" s="336"/>
      <c r="AE61" s="336"/>
      <c r="AF61" s="25" t="s">
        <v>26</v>
      </c>
      <c r="AG61" s="26" t="s">
        <v>23</v>
      </c>
      <c r="AH61" s="38" t="s">
        <v>23</v>
      </c>
      <c r="AI61" s="352"/>
      <c r="AJ61" s="353"/>
    </row>
    <row r="62" spans="2:36" ht="13.5" thickBot="1" x14ac:dyDescent="0.25">
      <c r="B62" s="336"/>
      <c r="C62" s="336"/>
      <c r="D62" s="336"/>
      <c r="E62" s="27" t="s">
        <v>76</v>
      </c>
      <c r="F62" s="27" t="s">
        <v>67</v>
      </c>
      <c r="G62" s="27" t="s">
        <v>76</v>
      </c>
      <c r="H62" s="458"/>
      <c r="I62" s="458"/>
      <c r="K62" s="336"/>
      <c r="L62" s="336"/>
      <c r="M62" s="336"/>
      <c r="N62" s="27" t="s">
        <v>69</v>
      </c>
      <c r="O62" s="66" t="s">
        <v>77</v>
      </c>
      <c r="P62" s="66" t="s">
        <v>67</v>
      </c>
      <c r="Q62" s="464"/>
      <c r="R62" s="465"/>
      <c r="T62" s="336"/>
      <c r="U62" s="336"/>
      <c r="V62" s="336"/>
      <c r="W62" s="27" t="s">
        <v>24</v>
      </c>
      <c r="X62" s="28" t="s">
        <v>24</v>
      </c>
      <c r="Y62" s="37" t="s">
        <v>24</v>
      </c>
      <c r="Z62" s="354"/>
      <c r="AA62" s="355"/>
      <c r="AC62" s="336"/>
      <c r="AD62" s="336"/>
      <c r="AE62" s="336"/>
      <c r="AF62" s="27" t="s">
        <v>24</v>
      </c>
      <c r="AG62" s="28" t="s">
        <v>24</v>
      </c>
      <c r="AH62" s="37" t="s">
        <v>24</v>
      </c>
      <c r="AI62" s="354"/>
      <c r="AJ62" s="355"/>
    </row>
    <row r="63" spans="2:36" ht="13.5" thickBot="1" x14ac:dyDescent="0.25">
      <c r="B63" s="336"/>
      <c r="C63" s="336"/>
      <c r="D63" s="336"/>
      <c r="E63" s="40" t="s">
        <v>28</v>
      </c>
      <c r="F63" s="40" t="s">
        <v>28</v>
      </c>
      <c r="G63" s="40" t="s">
        <v>28</v>
      </c>
      <c r="H63" s="458"/>
      <c r="I63" s="458"/>
      <c r="K63" s="336"/>
      <c r="L63" s="336"/>
      <c r="M63" s="336"/>
      <c r="N63" s="29" t="s">
        <v>86</v>
      </c>
      <c r="O63" s="67" t="s">
        <v>93</v>
      </c>
      <c r="P63" s="67" t="s">
        <v>93</v>
      </c>
      <c r="Q63" s="466"/>
      <c r="R63" s="467"/>
      <c r="T63" s="336"/>
      <c r="U63" s="336"/>
      <c r="V63" s="336"/>
      <c r="W63" s="29" t="s">
        <v>28</v>
      </c>
      <c r="X63" s="30" t="s">
        <v>28</v>
      </c>
      <c r="Y63" s="39" t="s">
        <v>28</v>
      </c>
      <c r="Z63" s="356"/>
      <c r="AA63" s="357"/>
      <c r="AC63" s="336"/>
      <c r="AD63" s="336"/>
      <c r="AE63" s="336"/>
      <c r="AF63" s="29" t="s">
        <v>28</v>
      </c>
      <c r="AG63" s="30" t="s">
        <v>28</v>
      </c>
      <c r="AH63" s="39" t="s">
        <v>28</v>
      </c>
      <c r="AI63" s="356"/>
      <c r="AJ63" s="357"/>
    </row>
    <row r="64" spans="2:36" ht="12.75" customHeight="1" thickBot="1" x14ac:dyDescent="0.25">
      <c r="B64" s="336" t="s">
        <v>60</v>
      </c>
      <c r="C64" s="336"/>
      <c r="D64" s="336"/>
      <c r="E64" s="31" t="s">
        <v>26</v>
      </c>
      <c r="F64" s="31" t="s">
        <v>26</v>
      </c>
      <c r="G64" s="31" t="s">
        <v>26</v>
      </c>
      <c r="H64" s="458" t="s">
        <v>263</v>
      </c>
      <c r="I64" s="353"/>
      <c r="K64" s="336" t="s">
        <v>112</v>
      </c>
      <c r="L64" s="336"/>
      <c r="M64" s="336"/>
      <c r="N64" s="25" t="s">
        <v>44</v>
      </c>
      <c r="O64" s="26" t="s">
        <v>46</v>
      </c>
      <c r="P64" s="38" t="s">
        <v>44</v>
      </c>
      <c r="Q64" s="458"/>
      <c r="R64" s="458"/>
      <c r="T64" s="336" t="s">
        <v>184</v>
      </c>
      <c r="U64" s="336"/>
      <c r="V64" s="336"/>
      <c r="W64" s="25" t="s">
        <v>23</v>
      </c>
      <c r="X64" s="26" t="s">
        <v>23</v>
      </c>
      <c r="Y64" s="38" t="s">
        <v>23</v>
      </c>
      <c r="Z64" s="368"/>
      <c r="AA64" s="339"/>
      <c r="AC64" s="336" t="s">
        <v>184</v>
      </c>
      <c r="AD64" s="336"/>
      <c r="AE64" s="336"/>
      <c r="AF64" s="25" t="s">
        <v>23</v>
      </c>
      <c r="AG64" s="26" t="s">
        <v>23</v>
      </c>
      <c r="AH64" s="38" t="s">
        <v>23</v>
      </c>
      <c r="AI64" s="368"/>
      <c r="AJ64" s="339"/>
    </row>
    <row r="65" spans="2:36" ht="13.5" thickBot="1" x14ac:dyDescent="0.25">
      <c r="B65" s="336"/>
      <c r="C65" s="336"/>
      <c r="D65" s="336"/>
      <c r="E65" s="27" t="s">
        <v>27</v>
      </c>
      <c r="F65" s="27" t="s">
        <v>27</v>
      </c>
      <c r="G65" s="27" t="s">
        <v>27</v>
      </c>
      <c r="H65" s="459"/>
      <c r="I65" s="355"/>
      <c r="K65" s="336"/>
      <c r="L65" s="336"/>
      <c r="M65" s="336"/>
      <c r="N65" s="27" t="s">
        <v>67</v>
      </c>
      <c r="O65" s="66" t="s">
        <v>76</v>
      </c>
      <c r="P65" s="66" t="s">
        <v>67</v>
      </c>
      <c r="Q65" s="458"/>
      <c r="R65" s="458"/>
      <c r="T65" s="336"/>
      <c r="U65" s="336"/>
      <c r="V65" s="336"/>
      <c r="W65" s="27" t="s">
        <v>27</v>
      </c>
      <c r="X65" s="28" t="s">
        <v>24</v>
      </c>
      <c r="Y65" s="37" t="s">
        <v>24</v>
      </c>
      <c r="Z65" s="369"/>
      <c r="AA65" s="341"/>
      <c r="AC65" s="336"/>
      <c r="AD65" s="336"/>
      <c r="AE65" s="336"/>
      <c r="AF65" s="27" t="s">
        <v>27</v>
      </c>
      <c r="AG65" s="28" t="s">
        <v>24</v>
      </c>
      <c r="AH65" s="37" t="s">
        <v>24</v>
      </c>
      <c r="AI65" s="369"/>
      <c r="AJ65" s="341"/>
    </row>
    <row r="66" spans="2:36" ht="13.5" thickBot="1" x14ac:dyDescent="0.25">
      <c r="B66" s="336"/>
      <c r="C66" s="336"/>
      <c r="D66" s="336"/>
      <c r="E66" s="29" t="s">
        <v>28</v>
      </c>
      <c r="F66" s="29" t="s">
        <v>28</v>
      </c>
      <c r="G66" s="29" t="s">
        <v>28</v>
      </c>
      <c r="H66" s="460"/>
      <c r="I66" s="357"/>
      <c r="K66" s="336"/>
      <c r="L66" s="336"/>
      <c r="M66" s="336"/>
      <c r="N66" s="29" t="s">
        <v>87</v>
      </c>
      <c r="O66" s="67" t="s">
        <v>87</v>
      </c>
      <c r="P66" s="67" t="s">
        <v>86</v>
      </c>
      <c r="Q66" s="458"/>
      <c r="R66" s="458"/>
      <c r="T66" s="336"/>
      <c r="U66" s="336"/>
      <c r="V66" s="336"/>
      <c r="W66" s="29" t="s">
        <v>25</v>
      </c>
      <c r="X66" s="30" t="s">
        <v>25</v>
      </c>
      <c r="Y66" s="39" t="s">
        <v>25</v>
      </c>
      <c r="Z66" s="370"/>
      <c r="AA66" s="343"/>
      <c r="AC66" s="336"/>
      <c r="AD66" s="336"/>
      <c r="AE66" s="336"/>
      <c r="AF66" s="29" t="s">
        <v>25</v>
      </c>
      <c r="AG66" s="30" t="s">
        <v>25</v>
      </c>
      <c r="AH66" s="39" t="s">
        <v>25</v>
      </c>
      <c r="AI66" s="370"/>
      <c r="AJ66" s="343"/>
    </row>
    <row r="67" spans="2:36" ht="12.75" customHeight="1" thickBot="1" x14ac:dyDescent="0.25">
      <c r="B67" s="336" t="s">
        <v>262</v>
      </c>
      <c r="C67" s="336"/>
      <c r="D67" s="336"/>
      <c r="E67" s="25" t="s">
        <v>47</v>
      </c>
      <c r="F67" s="25" t="s">
        <v>46</v>
      </c>
      <c r="G67" s="25" t="s">
        <v>47</v>
      </c>
      <c r="H67" s="458"/>
      <c r="I67" s="458"/>
      <c r="K67" s="336"/>
      <c r="L67" s="336"/>
      <c r="M67" s="336"/>
      <c r="N67" s="25" t="s">
        <v>26</v>
      </c>
      <c r="O67" s="25" t="s">
        <v>23</v>
      </c>
      <c r="P67" s="25" t="s">
        <v>23</v>
      </c>
      <c r="Q67" s="430"/>
      <c r="R67" s="430"/>
      <c r="T67" s="336" t="s">
        <v>185</v>
      </c>
      <c r="U67" s="336"/>
      <c r="V67" s="336"/>
      <c r="W67" s="25" t="s">
        <v>23</v>
      </c>
      <c r="X67" s="26" t="s">
        <v>23</v>
      </c>
      <c r="Y67" s="38" t="s">
        <v>23</v>
      </c>
      <c r="Z67" s="368"/>
      <c r="AA67" s="339"/>
      <c r="AC67" s="336" t="s">
        <v>185</v>
      </c>
      <c r="AD67" s="336"/>
      <c r="AE67" s="336"/>
      <c r="AF67" s="25" t="s">
        <v>23</v>
      </c>
      <c r="AG67" s="26" t="s">
        <v>23</v>
      </c>
      <c r="AH67" s="38" t="s">
        <v>23</v>
      </c>
      <c r="AI67" s="368"/>
      <c r="AJ67" s="339"/>
    </row>
    <row r="68" spans="2:36" ht="13.5" thickBot="1" x14ac:dyDescent="0.25">
      <c r="B68" s="336"/>
      <c r="C68" s="336"/>
      <c r="D68" s="336"/>
      <c r="E68" s="27" t="s">
        <v>82</v>
      </c>
      <c r="F68" s="27" t="s">
        <v>83</v>
      </c>
      <c r="G68" s="27" t="s">
        <v>68</v>
      </c>
      <c r="H68" s="458"/>
      <c r="I68" s="458"/>
      <c r="K68" s="336"/>
      <c r="L68" s="336"/>
      <c r="M68" s="336"/>
      <c r="N68" s="27" t="s">
        <v>24</v>
      </c>
      <c r="O68" s="27" t="s">
        <v>24</v>
      </c>
      <c r="P68" s="27" t="s">
        <v>27</v>
      </c>
      <c r="Q68" s="430"/>
      <c r="R68" s="430"/>
      <c r="T68" s="336"/>
      <c r="U68" s="336"/>
      <c r="V68" s="336"/>
      <c r="W68" s="27" t="s">
        <v>24</v>
      </c>
      <c r="X68" s="28" t="s">
        <v>27</v>
      </c>
      <c r="Y68" s="37" t="s">
        <v>24</v>
      </c>
      <c r="Z68" s="369"/>
      <c r="AA68" s="341"/>
      <c r="AC68" s="336"/>
      <c r="AD68" s="336"/>
      <c r="AE68" s="336"/>
      <c r="AF68" s="27" t="s">
        <v>24</v>
      </c>
      <c r="AG68" s="28" t="s">
        <v>27</v>
      </c>
      <c r="AH68" s="37" t="s">
        <v>24</v>
      </c>
      <c r="AI68" s="369"/>
      <c r="AJ68" s="341"/>
    </row>
    <row r="69" spans="2:36" ht="13.5" thickBot="1" x14ac:dyDescent="0.25">
      <c r="B69" s="336"/>
      <c r="C69" s="336"/>
      <c r="D69" s="336"/>
      <c r="E69" s="29" t="s">
        <v>86</v>
      </c>
      <c r="F69" s="29" t="s">
        <v>86</v>
      </c>
      <c r="G69" s="29" t="s">
        <v>86</v>
      </c>
      <c r="H69" s="458"/>
      <c r="I69" s="458"/>
      <c r="K69" s="336"/>
      <c r="L69" s="336"/>
      <c r="M69" s="336"/>
      <c r="N69" s="29" t="s">
        <v>28</v>
      </c>
      <c r="O69" s="29" t="s">
        <v>25</v>
      </c>
      <c r="P69" s="29" t="s">
        <v>25</v>
      </c>
      <c r="Q69" s="430"/>
      <c r="R69" s="430"/>
      <c r="T69" s="336"/>
      <c r="U69" s="336"/>
      <c r="V69" s="336"/>
      <c r="W69" s="29" t="s">
        <v>25</v>
      </c>
      <c r="X69" s="30" t="s">
        <v>25</v>
      </c>
      <c r="Y69" s="39" t="s">
        <v>25</v>
      </c>
      <c r="Z69" s="370"/>
      <c r="AA69" s="343"/>
      <c r="AC69" s="336"/>
      <c r="AD69" s="336"/>
      <c r="AE69" s="336"/>
      <c r="AF69" s="29" t="s">
        <v>25</v>
      </c>
      <c r="AG69" s="30" t="s">
        <v>25</v>
      </c>
      <c r="AH69" s="39" t="s">
        <v>25</v>
      </c>
      <c r="AI69" s="370"/>
      <c r="AJ69" s="343"/>
    </row>
    <row r="70" spans="2:36" ht="12.75" customHeight="1" thickBot="1" x14ac:dyDescent="0.25">
      <c r="B70" s="336" t="s">
        <v>61</v>
      </c>
      <c r="C70" s="336"/>
      <c r="D70" s="336"/>
      <c r="E70" s="25" t="s">
        <v>39</v>
      </c>
      <c r="F70" s="25" t="s">
        <v>51</v>
      </c>
      <c r="G70" s="25" t="s">
        <v>39</v>
      </c>
      <c r="H70" s="458"/>
      <c r="I70" s="458"/>
      <c r="K70" s="336"/>
      <c r="L70" s="336"/>
      <c r="M70" s="336"/>
      <c r="N70" s="25" t="s">
        <v>26</v>
      </c>
      <c r="O70" s="25" t="s">
        <v>23</v>
      </c>
      <c r="P70" s="25" t="s">
        <v>23</v>
      </c>
      <c r="Q70" s="430"/>
      <c r="R70" s="430"/>
      <c r="T70" s="336" t="s">
        <v>186</v>
      </c>
      <c r="U70" s="336"/>
      <c r="V70" s="336"/>
      <c r="W70" s="25" t="s">
        <v>23</v>
      </c>
      <c r="X70" s="25" t="s">
        <v>26</v>
      </c>
      <c r="Y70" s="25" t="s">
        <v>26</v>
      </c>
      <c r="Z70" s="337"/>
      <c r="AA70" s="337"/>
      <c r="AC70" s="336" t="s">
        <v>186</v>
      </c>
      <c r="AD70" s="336"/>
      <c r="AE70" s="336"/>
      <c r="AF70" s="25" t="s">
        <v>23</v>
      </c>
      <c r="AG70" s="25" t="s">
        <v>26</v>
      </c>
      <c r="AH70" s="25" t="s">
        <v>26</v>
      </c>
      <c r="AI70" s="337"/>
      <c r="AJ70" s="337"/>
    </row>
    <row r="71" spans="2:36" ht="13.5" thickBot="1" x14ac:dyDescent="0.25">
      <c r="B71" s="336"/>
      <c r="C71" s="336"/>
      <c r="D71" s="336"/>
      <c r="E71" s="34" t="s">
        <v>27</v>
      </c>
      <c r="F71" s="34" t="s">
        <v>27</v>
      </c>
      <c r="G71" s="34" t="s">
        <v>27</v>
      </c>
      <c r="H71" s="458"/>
      <c r="I71" s="458"/>
      <c r="K71" s="336"/>
      <c r="L71" s="336"/>
      <c r="M71" s="336"/>
      <c r="N71" s="27" t="s">
        <v>24</v>
      </c>
      <c r="O71" s="27" t="s">
        <v>24</v>
      </c>
      <c r="P71" s="27" t="s">
        <v>27</v>
      </c>
      <c r="Q71" s="430"/>
      <c r="R71" s="430"/>
      <c r="T71" s="336"/>
      <c r="U71" s="336"/>
      <c r="V71" s="336"/>
      <c r="W71" s="27" t="s">
        <v>24</v>
      </c>
      <c r="X71" s="27" t="s">
        <v>24</v>
      </c>
      <c r="Y71" s="27" t="s">
        <v>24</v>
      </c>
      <c r="Z71" s="337"/>
      <c r="AA71" s="337"/>
      <c r="AC71" s="336"/>
      <c r="AD71" s="336"/>
      <c r="AE71" s="336"/>
      <c r="AF71" s="27" t="s">
        <v>24</v>
      </c>
      <c r="AG71" s="27" t="s">
        <v>24</v>
      </c>
      <c r="AH71" s="27" t="s">
        <v>24</v>
      </c>
      <c r="AI71" s="337"/>
      <c r="AJ71" s="337"/>
    </row>
    <row r="72" spans="2:36" ht="13.5" thickBot="1" x14ac:dyDescent="0.25">
      <c r="B72" s="336"/>
      <c r="C72" s="336"/>
      <c r="D72" s="336"/>
      <c r="E72" s="40" t="s">
        <v>28</v>
      </c>
      <c r="F72" s="40" t="s">
        <v>28</v>
      </c>
      <c r="G72" s="40" t="s">
        <v>28</v>
      </c>
      <c r="H72" s="458"/>
      <c r="I72" s="458"/>
      <c r="K72" s="336"/>
      <c r="L72" s="336"/>
      <c r="M72" s="336"/>
      <c r="N72" s="29" t="s">
        <v>28</v>
      </c>
      <c r="O72" s="29" t="s">
        <v>25</v>
      </c>
      <c r="P72" s="29" t="s">
        <v>25</v>
      </c>
      <c r="Q72" s="430"/>
      <c r="R72" s="430"/>
      <c r="T72" s="336"/>
      <c r="U72" s="336"/>
      <c r="V72" s="336"/>
      <c r="W72" s="29" t="s">
        <v>25</v>
      </c>
      <c r="X72" s="29" t="s">
        <v>25</v>
      </c>
      <c r="Y72" s="29" t="s">
        <v>25</v>
      </c>
      <c r="Z72" s="337"/>
      <c r="AA72" s="337"/>
      <c r="AC72" s="336"/>
      <c r="AD72" s="336"/>
      <c r="AE72" s="336"/>
      <c r="AF72" s="29" t="s">
        <v>25</v>
      </c>
      <c r="AG72" s="29" t="s">
        <v>25</v>
      </c>
      <c r="AH72" s="29" t="s">
        <v>25</v>
      </c>
      <c r="AI72" s="337"/>
      <c r="AJ72" s="337"/>
    </row>
    <row r="73" spans="2:36" ht="12.75" customHeight="1" thickBot="1" x14ac:dyDescent="0.25">
      <c r="B73" s="336"/>
      <c r="C73" s="336"/>
      <c r="D73" s="336"/>
      <c r="E73" s="25" t="s">
        <v>26</v>
      </c>
      <c r="F73" s="25" t="s">
        <v>23</v>
      </c>
      <c r="G73" s="25" t="s">
        <v>23</v>
      </c>
      <c r="H73" s="430"/>
      <c r="I73" s="430"/>
      <c r="K73" s="336"/>
      <c r="L73" s="336"/>
      <c r="M73" s="336"/>
      <c r="N73" s="25" t="s">
        <v>26</v>
      </c>
      <c r="O73" s="25" t="s">
        <v>23</v>
      </c>
      <c r="P73" s="25" t="s">
        <v>23</v>
      </c>
      <c r="Q73" s="430"/>
      <c r="R73" s="430"/>
      <c r="T73" s="336" t="s">
        <v>187</v>
      </c>
      <c r="U73" s="336"/>
      <c r="V73" s="336"/>
      <c r="W73" s="25" t="s">
        <v>23</v>
      </c>
      <c r="X73" s="25" t="s">
        <v>26</v>
      </c>
      <c r="Y73" s="25" t="s">
        <v>26</v>
      </c>
      <c r="Z73" s="337"/>
      <c r="AA73" s="337"/>
      <c r="AC73" s="336" t="s">
        <v>187</v>
      </c>
      <c r="AD73" s="336"/>
      <c r="AE73" s="336"/>
      <c r="AF73" s="25" t="s">
        <v>23</v>
      </c>
      <c r="AG73" s="25" t="s">
        <v>26</v>
      </c>
      <c r="AH73" s="25" t="s">
        <v>26</v>
      </c>
      <c r="AI73" s="337"/>
      <c r="AJ73" s="337"/>
    </row>
    <row r="74" spans="2:36" ht="13.5" thickBot="1" x14ac:dyDescent="0.25">
      <c r="B74" s="336"/>
      <c r="C74" s="336"/>
      <c r="D74" s="336"/>
      <c r="E74" s="27" t="s">
        <v>24</v>
      </c>
      <c r="F74" s="27" t="s">
        <v>24</v>
      </c>
      <c r="G74" s="27" t="s">
        <v>27</v>
      </c>
      <c r="H74" s="430"/>
      <c r="I74" s="430"/>
      <c r="K74" s="336"/>
      <c r="L74" s="336"/>
      <c r="M74" s="336"/>
      <c r="N74" s="27" t="s">
        <v>24</v>
      </c>
      <c r="O74" s="27" t="s">
        <v>24</v>
      </c>
      <c r="P74" s="27" t="s">
        <v>27</v>
      </c>
      <c r="Q74" s="430"/>
      <c r="R74" s="430"/>
      <c r="T74" s="336"/>
      <c r="U74" s="336"/>
      <c r="V74" s="336"/>
      <c r="W74" s="27" t="s">
        <v>24</v>
      </c>
      <c r="X74" s="27" t="s">
        <v>24</v>
      </c>
      <c r="Y74" s="27" t="s">
        <v>24</v>
      </c>
      <c r="Z74" s="337"/>
      <c r="AA74" s="337"/>
      <c r="AC74" s="336"/>
      <c r="AD74" s="336"/>
      <c r="AE74" s="336"/>
      <c r="AF74" s="27" t="s">
        <v>24</v>
      </c>
      <c r="AG74" s="27" t="s">
        <v>24</v>
      </c>
      <c r="AH74" s="27" t="s">
        <v>24</v>
      </c>
      <c r="AI74" s="337"/>
      <c r="AJ74" s="337"/>
    </row>
    <row r="75" spans="2:36" ht="13.5" thickBot="1" x14ac:dyDescent="0.25">
      <c r="B75" s="336"/>
      <c r="C75" s="336"/>
      <c r="D75" s="336"/>
      <c r="E75" s="29" t="s">
        <v>28</v>
      </c>
      <c r="F75" s="29" t="s">
        <v>25</v>
      </c>
      <c r="G75" s="29" t="s">
        <v>25</v>
      </c>
      <c r="H75" s="430"/>
      <c r="I75" s="430"/>
      <c r="K75" s="336"/>
      <c r="L75" s="336"/>
      <c r="M75" s="336"/>
      <c r="N75" s="29" t="s">
        <v>28</v>
      </c>
      <c r="O75" s="29" t="s">
        <v>25</v>
      </c>
      <c r="P75" s="29" t="s">
        <v>25</v>
      </c>
      <c r="Q75" s="430"/>
      <c r="R75" s="430"/>
      <c r="T75" s="336"/>
      <c r="U75" s="336"/>
      <c r="V75" s="336"/>
      <c r="W75" s="29" t="s">
        <v>25</v>
      </c>
      <c r="X75" s="29" t="s">
        <v>25</v>
      </c>
      <c r="Y75" s="29" t="s">
        <v>25</v>
      </c>
      <c r="Z75" s="337"/>
      <c r="AA75" s="337"/>
      <c r="AC75" s="336"/>
      <c r="AD75" s="336"/>
      <c r="AE75" s="336"/>
      <c r="AF75" s="29" t="s">
        <v>25</v>
      </c>
      <c r="AG75" s="29" t="s">
        <v>25</v>
      </c>
      <c r="AH75" s="29" t="s">
        <v>25</v>
      </c>
      <c r="AI75" s="337"/>
      <c r="AJ75" s="337"/>
    </row>
    <row r="76" spans="2:36" ht="12.75" customHeight="1" thickBot="1" x14ac:dyDescent="0.25"/>
    <row r="77" spans="2:36" ht="18" customHeight="1" thickBot="1" x14ac:dyDescent="0.25">
      <c r="B77" s="364" t="s">
        <v>264</v>
      </c>
      <c r="C77" s="364"/>
      <c r="D77" s="364"/>
      <c r="E77" s="365" t="s">
        <v>14</v>
      </c>
      <c r="F77" s="366" t="s">
        <v>15</v>
      </c>
      <c r="G77" s="366" t="s">
        <v>16</v>
      </c>
      <c r="H77" s="366" t="s">
        <v>17</v>
      </c>
      <c r="I77" s="365" t="s">
        <v>18</v>
      </c>
      <c r="K77" s="364" t="s">
        <v>264</v>
      </c>
      <c r="L77" s="364"/>
      <c r="M77" s="364"/>
      <c r="N77" s="365" t="s">
        <v>14</v>
      </c>
      <c r="O77" s="366" t="s">
        <v>15</v>
      </c>
      <c r="P77" s="366" t="s">
        <v>16</v>
      </c>
      <c r="Q77" s="366" t="s">
        <v>17</v>
      </c>
      <c r="R77" s="365" t="s">
        <v>18</v>
      </c>
      <c r="T77" s="364" t="s">
        <v>231</v>
      </c>
      <c r="U77" s="364"/>
      <c r="V77" s="364"/>
      <c r="W77" s="365" t="s">
        <v>14</v>
      </c>
      <c r="X77" s="366" t="s">
        <v>15</v>
      </c>
      <c r="Y77" s="366" t="s">
        <v>16</v>
      </c>
      <c r="Z77" s="366" t="s">
        <v>17</v>
      </c>
      <c r="AA77" s="365" t="s">
        <v>18</v>
      </c>
      <c r="AC77" s="364" t="s">
        <v>231</v>
      </c>
      <c r="AD77" s="364"/>
      <c r="AE77" s="364"/>
      <c r="AF77" s="365" t="s">
        <v>14</v>
      </c>
      <c r="AG77" s="366" t="s">
        <v>15</v>
      </c>
      <c r="AH77" s="366" t="s">
        <v>16</v>
      </c>
      <c r="AI77" s="366" t="s">
        <v>17</v>
      </c>
      <c r="AJ77" s="365" t="s">
        <v>18</v>
      </c>
    </row>
    <row r="78" spans="2:36" ht="18" customHeight="1" thickBot="1" x14ac:dyDescent="0.25">
      <c r="B78" s="364"/>
      <c r="C78" s="364"/>
      <c r="D78" s="364"/>
      <c r="E78" s="365"/>
      <c r="F78" s="366"/>
      <c r="G78" s="366"/>
      <c r="H78" s="366"/>
      <c r="I78" s="365"/>
      <c r="K78" s="364"/>
      <c r="L78" s="364"/>
      <c r="M78" s="364"/>
      <c r="N78" s="365"/>
      <c r="O78" s="366"/>
      <c r="P78" s="366"/>
      <c r="Q78" s="366"/>
      <c r="R78" s="365"/>
      <c r="T78" s="364"/>
      <c r="U78" s="364"/>
      <c r="V78" s="364"/>
      <c r="W78" s="365"/>
      <c r="X78" s="366"/>
      <c r="Y78" s="366"/>
      <c r="Z78" s="366"/>
      <c r="AA78" s="365"/>
      <c r="AC78" s="364"/>
      <c r="AD78" s="364"/>
      <c r="AE78" s="364"/>
      <c r="AF78" s="365"/>
      <c r="AG78" s="366"/>
      <c r="AH78" s="366"/>
      <c r="AI78" s="366"/>
      <c r="AJ78" s="365"/>
    </row>
    <row r="79" spans="2:36" ht="12.75" customHeight="1" thickBot="1" x14ac:dyDescent="0.25">
      <c r="B79" s="336" t="s">
        <v>265</v>
      </c>
      <c r="C79" s="336"/>
      <c r="D79" s="336"/>
      <c r="E79" s="359">
        <v>7</v>
      </c>
      <c r="F79" s="359">
        <v>10</v>
      </c>
      <c r="G79" s="360">
        <v>14</v>
      </c>
      <c r="H79" s="358">
        <f>IF(IFERROR(F79-E79,""),((G79-E79)/(F79-E79)*100))</f>
        <v>233.33333333333334</v>
      </c>
      <c r="I79" s="361">
        <f>IF(IFERROR(H79:H84,""),IF(AVERAGE(H79:H84)&gt;100,100,IF(AVERAGE(H79:H84)&lt;0,0,AVERAGE(H79:H84))))</f>
        <v>100</v>
      </c>
      <c r="K79" s="336" t="s">
        <v>113</v>
      </c>
      <c r="L79" s="336"/>
      <c r="M79" s="336"/>
      <c r="N79" s="359">
        <v>14</v>
      </c>
      <c r="O79" s="359">
        <v>20</v>
      </c>
      <c r="P79" s="360">
        <v>42</v>
      </c>
      <c r="Q79" s="358">
        <f>IF(IFERROR(O79-N79,""),((P79-N79)/(O79-N79)*100))</f>
        <v>466.66666666666669</v>
      </c>
      <c r="R79" s="361">
        <f>IF(IFERROR(Q79:Q84,""),IF(AVERAGE(Q79:Q84)&gt;100,100,IF(AVERAGE(Q79:Q84)&lt;0,0,AVERAGE(Q79:Q84))))</f>
        <v>100</v>
      </c>
      <c r="T79" s="336" t="s">
        <v>188</v>
      </c>
      <c r="U79" s="336"/>
      <c r="V79" s="336"/>
      <c r="W79" s="359"/>
      <c r="X79" s="371"/>
      <c r="Y79" s="360"/>
      <c r="Z79" s="358" t="b">
        <f>IF(IFERROR(X79-W79,""),((Y79-W79)/(X79-W79)*100))</f>
        <v>0</v>
      </c>
      <c r="AA79" s="361" t="b">
        <f>IF(IFERROR(Z79:Z84,""),IF(AVERAGE(Z79:Z84)&gt;100,100,IF(AVERAGE(Z79:Z84)&lt;0,0,AVERAGE(Z79:Z84))))</f>
        <v>0</v>
      </c>
      <c r="AC79" s="336" t="s">
        <v>188</v>
      </c>
      <c r="AD79" s="336"/>
      <c r="AE79" s="336"/>
      <c r="AF79" s="359"/>
      <c r="AG79" s="371"/>
      <c r="AH79" s="360"/>
      <c r="AI79" s="358" t="b">
        <f>IF(IFERROR(AG79-AF79,""),((AH79-AF79)/(AG79-AF79)*100))</f>
        <v>0</v>
      </c>
      <c r="AJ79" s="361" t="b">
        <f>IF(IFERROR(AI79:AI84,""),IF(AVERAGE(AI79:AI84)&gt;100,100,IF(AVERAGE(AI79:AI84)&lt;0,0,AVERAGE(AI79:AI84))))</f>
        <v>0</v>
      </c>
    </row>
    <row r="80" spans="2:36" ht="13.5" customHeight="1" thickBot="1" x14ac:dyDescent="0.25">
      <c r="B80" s="336"/>
      <c r="C80" s="336"/>
      <c r="D80" s="336"/>
      <c r="E80" s="359"/>
      <c r="F80" s="359"/>
      <c r="G80" s="360"/>
      <c r="H80" s="358"/>
      <c r="I80" s="362"/>
      <c r="K80" s="336"/>
      <c r="L80" s="336"/>
      <c r="M80" s="336"/>
      <c r="N80" s="359"/>
      <c r="O80" s="359"/>
      <c r="P80" s="360"/>
      <c r="Q80" s="358"/>
      <c r="R80" s="362"/>
      <c r="T80" s="336"/>
      <c r="U80" s="336"/>
      <c r="V80" s="336"/>
      <c r="W80" s="359"/>
      <c r="X80" s="371"/>
      <c r="Y80" s="360"/>
      <c r="Z80" s="358"/>
      <c r="AA80" s="362"/>
      <c r="AC80" s="336"/>
      <c r="AD80" s="336"/>
      <c r="AE80" s="336"/>
      <c r="AF80" s="359"/>
      <c r="AG80" s="371"/>
      <c r="AH80" s="360"/>
      <c r="AI80" s="358"/>
      <c r="AJ80" s="362"/>
    </row>
    <row r="81" spans="2:36" ht="13.5" thickBot="1" x14ac:dyDescent="0.25">
      <c r="B81" s="336"/>
      <c r="C81" s="336"/>
      <c r="D81" s="336"/>
      <c r="E81" s="454"/>
      <c r="F81" s="402"/>
      <c r="G81" s="461"/>
      <c r="H81" s="358" t="b">
        <f>IF(IFERROR(F81-E81,""),((G81-E81)/(F81-E81)*100))</f>
        <v>0</v>
      </c>
      <c r="I81" s="362"/>
      <c r="K81" s="336"/>
      <c r="L81" s="336"/>
      <c r="M81" s="336"/>
      <c r="N81" s="359"/>
      <c r="O81" s="359"/>
      <c r="P81" s="360"/>
      <c r="Q81" s="358" t="b">
        <f>IF(IFERROR(O81-N81,""),((P81-N81)/(O81-N81)*100))</f>
        <v>0</v>
      </c>
      <c r="R81" s="362"/>
      <c r="T81" s="336" t="s">
        <v>189</v>
      </c>
      <c r="U81" s="336"/>
      <c r="V81" s="336"/>
      <c r="W81" s="359"/>
      <c r="X81" s="371"/>
      <c r="Y81" s="360"/>
      <c r="Z81" s="358" t="b">
        <f>IF(IFERROR(X81-W81,""),((Y81-W81)/(X81-W81)*100))</f>
        <v>0</v>
      </c>
      <c r="AA81" s="362"/>
      <c r="AC81" s="336" t="s">
        <v>189</v>
      </c>
      <c r="AD81" s="336"/>
      <c r="AE81" s="336"/>
      <c r="AF81" s="359"/>
      <c r="AG81" s="371"/>
      <c r="AH81" s="360"/>
      <c r="AI81" s="358" t="b">
        <f>IF(IFERROR(AG81-AF81,""),((AH81-AF81)/(AG81-AF81)*100))</f>
        <v>0</v>
      </c>
      <c r="AJ81" s="362"/>
    </row>
    <row r="82" spans="2:36" ht="13.5" customHeight="1" thickBot="1" x14ac:dyDescent="0.25">
      <c r="B82" s="336"/>
      <c r="C82" s="336"/>
      <c r="D82" s="336"/>
      <c r="E82" s="454"/>
      <c r="F82" s="402"/>
      <c r="G82" s="461"/>
      <c r="H82" s="358"/>
      <c r="I82" s="362"/>
      <c r="K82" s="336"/>
      <c r="L82" s="336"/>
      <c r="M82" s="336"/>
      <c r="N82" s="359"/>
      <c r="O82" s="359"/>
      <c r="P82" s="360"/>
      <c r="Q82" s="358"/>
      <c r="R82" s="362"/>
      <c r="T82" s="336"/>
      <c r="U82" s="336"/>
      <c r="V82" s="336"/>
      <c r="W82" s="359"/>
      <c r="X82" s="371"/>
      <c r="Y82" s="360"/>
      <c r="Z82" s="358"/>
      <c r="AA82" s="362"/>
      <c r="AC82" s="336"/>
      <c r="AD82" s="336"/>
      <c r="AE82" s="336"/>
      <c r="AF82" s="359"/>
      <c r="AG82" s="371"/>
      <c r="AH82" s="360"/>
      <c r="AI82" s="358"/>
      <c r="AJ82" s="362"/>
    </row>
    <row r="83" spans="2:36" ht="13.5" thickBot="1" x14ac:dyDescent="0.25">
      <c r="B83" s="409"/>
      <c r="C83" s="409"/>
      <c r="D83" s="409"/>
      <c r="E83" s="410"/>
      <c r="F83" s="407"/>
      <c r="G83" s="408"/>
      <c r="H83" s="358" t="b">
        <f>IF(IFERROR(F83-E83,""),((G83-E83)/(F83-E83)*100))</f>
        <v>0</v>
      </c>
      <c r="I83" s="362"/>
      <c r="K83" s="336"/>
      <c r="L83" s="336"/>
      <c r="M83" s="336"/>
      <c r="N83" s="359"/>
      <c r="O83" s="359"/>
      <c r="P83" s="360"/>
      <c r="Q83" s="358" t="b">
        <f>IF(IFERROR(O83-N83,""),((P83-N83)/(O83-N83)*100))</f>
        <v>0</v>
      </c>
      <c r="R83" s="362"/>
      <c r="T83" s="336" t="s">
        <v>190</v>
      </c>
      <c r="U83" s="336"/>
      <c r="V83" s="336"/>
      <c r="W83" s="359"/>
      <c r="X83" s="371"/>
      <c r="Y83" s="360"/>
      <c r="Z83" s="358" t="b">
        <f>IF(IFERROR(X83-W83,""),((Y83-W83)/(X83-W83)*100))</f>
        <v>0</v>
      </c>
      <c r="AA83" s="362"/>
      <c r="AC83" s="336" t="s">
        <v>190</v>
      </c>
      <c r="AD83" s="336"/>
      <c r="AE83" s="336"/>
      <c r="AF83" s="359"/>
      <c r="AG83" s="371"/>
      <c r="AH83" s="360"/>
      <c r="AI83" s="358" t="b">
        <f>IF(IFERROR(AG83-AF83,""),((AH83-AF83)/(AG83-AF83)*100))</f>
        <v>0</v>
      </c>
      <c r="AJ83" s="362"/>
    </row>
    <row r="84" spans="2:36" ht="13.5" thickBot="1" x14ac:dyDescent="0.25">
      <c r="B84" s="409"/>
      <c r="C84" s="409"/>
      <c r="D84" s="409"/>
      <c r="E84" s="410"/>
      <c r="F84" s="407"/>
      <c r="G84" s="408"/>
      <c r="H84" s="358"/>
      <c r="I84" s="363"/>
      <c r="K84" s="336"/>
      <c r="L84" s="336"/>
      <c r="M84" s="336"/>
      <c r="N84" s="359"/>
      <c r="O84" s="359"/>
      <c r="P84" s="360"/>
      <c r="Q84" s="358"/>
      <c r="R84" s="363"/>
      <c r="T84" s="336"/>
      <c r="U84" s="336"/>
      <c r="V84" s="336"/>
      <c r="W84" s="359"/>
      <c r="X84" s="371"/>
      <c r="Y84" s="360"/>
      <c r="Z84" s="358"/>
      <c r="AA84" s="363"/>
      <c r="AC84" s="336"/>
      <c r="AD84" s="336"/>
      <c r="AE84" s="336"/>
      <c r="AF84" s="359"/>
      <c r="AG84" s="371"/>
      <c r="AH84" s="360"/>
      <c r="AI84" s="358"/>
      <c r="AJ84" s="363"/>
    </row>
    <row r="85" spans="2:36" ht="12.75" customHeight="1" thickBot="1" x14ac:dyDescent="0.25">
      <c r="B85" s="344" t="s">
        <v>19</v>
      </c>
      <c r="C85" s="344"/>
      <c r="D85" s="344"/>
      <c r="E85" s="345" t="s">
        <v>20</v>
      </c>
      <c r="F85" s="345" t="s">
        <v>21</v>
      </c>
      <c r="G85" s="411" t="s">
        <v>22</v>
      </c>
      <c r="H85" s="411"/>
      <c r="I85" s="411"/>
      <c r="K85" s="344" t="s">
        <v>19</v>
      </c>
      <c r="L85" s="344"/>
      <c r="M85" s="344"/>
      <c r="N85" s="345" t="s">
        <v>20</v>
      </c>
      <c r="O85" s="345" t="s">
        <v>21</v>
      </c>
      <c r="P85" s="411" t="s">
        <v>22</v>
      </c>
      <c r="Q85" s="411"/>
      <c r="R85" s="411"/>
      <c r="T85" s="344" t="s">
        <v>19</v>
      </c>
      <c r="U85" s="344"/>
      <c r="V85" s="344"/>
      <c r="W85" s="345" t="s">
        <v>20</v>
      </c>
      <c r="X85" s="345" t="s">
        <v>21</v>
      </c>
      <c r="Y85" s="346" t="s">
        <v>22</v>
      </c>
      <c r="Z85" s="347"/>
      <c r="AA85" s="348"/>
      <c r="AC85" s="344" t="s">
        <v>19</v>
      </c>
      <c r="AD85" s="344"/>
      <c r="AE85" s="344"/>
      <c r="AF85" s="345" t="s">
        <v>20</v>
      </c>
      <c r="AG85" s="345" t="s">
        <v>21</v>
      </c>
      <c r="AH85" s="346" t="s">
        <v>22</v>
      </c>
      <c r="AI85" s="347"/>
      <c r="AJ85" s="348"/>
    </row>
    <row r="86" spans="2:36" ht="13.5" thickBot="1" x14ac:dyDescent="0.25">
      <c r="B86" s="344"/>
      <c r="C86" s="344"/>
      <c r="D86" s="344"/>
      <c r="E86" s="345"/>
      <c r="F86" s="345"/>
      <c r="G86" s="411"/>
      <c r="H86" s="411"/>
      <c r="I86" s="411"/>
      <c r="K86" s="344"/>
      <c r="L86" s="344"/>
      <c r="M86" s="344"/>
      <c r="N86" s="345"/>
      <c r="O86" s="345"/>
      <c r="P86" s="411"/>
      <c r="Q86" s="411"/>
      <c r="R86" s="411"/>
      <c r="T86" s="344"/>
      <c r="U86" s="344"/>
      <c r="V86" s="344"/>
      <c r="W86" s="345"/>
      <c r="X86" s="345"/>
      <c r="Y86" s="349"/>
      <c r="Z86" s="350"/>
      <c r="AA86" s="351"/>
      <c r="AC86" s="344"/>
      <c r="AD86" s="344"/>
      <c r="AE86" s="344"/>
      <c r="AF86" s="345"/>
      <c r="AG86" s="345"/>
      <c r="AH86" s="349"/>
      <c r="AI86" s="350"/>
      <c r="AJ86" s="351"/>
    </row>
    <row r="87" spans="2:36" ht="12.75" customHeight="1" thickBot="1" x14ac:dyDescent="0.25">
      <c r="B87" s="336" t="s">
        <v>62</v>
      </c>
      <c r="C87" s="336"/>
      <c r="D87" s="336"/>
      <c r="E87" s="25" t="s">
        <v>46</v>
      </c>
      <c r="F87" s="25" t="s">
        <v>44</v>
      </c>
      <c r="G87" s="25" t="s">
        <v>43</v>
      </c>
      <c r="H87" s="429"/>
      <c r="I87" s="429"/>
      <c r="K87" s="336" t="s">
        <v>114</v>
      </c>
      <c r="L87" s="336"/>
      <c r="M87" s="336"/>
      <c r="N87" s="25" t="s">
        <v>44</v>
      </c>
      <c r="O87" s="26" t="s">
        <v>46</v>
      </c>
      <c r="P87" s="38" t="s">
        <v>44</v>
      </c>
      <c r="Q87" s="429"/>
      <c r="R87" s="429"/>
      <c r="T87" s="336" t="s">
        <v>191</v>
      </c>
      <c r="U87" s="336"/>
      <c r="V87" s="336"/>
      <c r="W87" s="25" t="s">
        <v>23</v>
      </c>
      <c r="X87" s="25" t="s">
        <v>26</v>
      </c>
      <c r="Y87" s="25" t="s">
        <v>26</v>
      </c>
      <c r="Z87" s="352"/>
      <c r="AA87" s="353"/>
      <c r="AC87" s="336" t="s">
        <v>191</v>
      </c>
      <c r="AD87" s="336"/>
      <c r="AE87" s="336"/>
      <c r="AF87" s="25" t="s">
        <v>23</v>
      </c>
      <c r="AG87" s="25" t="s">
        <v>26</v>
      </c>
      <c r="AH87" s="25" t="s">
        <v>26</v>
      </c>
      <c r="AI87" s="352"/>
      <c r="AJ87" s="353"/>
    </row>
    <row r="88" spans="2:36" ht="12.75" customHeight="1" thickBot="1" x14ac:dyDescent="0.25">
      <c r="B88" s="336"/>
      <c r="C88" s="336"/>
      <c r="D88" s="336"/>
      <c r="E88" s="27" t="s">
        <v>77</v>
      </c>
      <c r="F88" s="27" t="s">
        <v>76</v>
      </c>
      <c r="G88" s="27" t="s">
        <v>69</v>
      </c>
      <c r="H88" s="429"/>
      <c r="I88" s="429"/>
      <c r="K88" s="336"/>
      <c r="L88" s="336"/>
      <c r="M88" s="336"/>
      <c r="N88" s="27" t="s">
        <v>67</v>
      </c>
      <c r="O88" s="28" t="s">
        <v>76</v>
      </c>
      <c r="P88" s="37" t="s">
        <v>67</v>
      </c>
      <c r="Q88" s="429"/>
      <c r="R88" s="429"/>
      <c r="T88" s="336"/>
      <c r="U88" s="336"/>
      <c r="V88" s="336"/>
      <c r="W88" s="27" t="s">
        <v>24</v>
      </c>
      <c r="X88" s="27" t="s">
        <v>24</v>
      </c>
      <c r="Y88" s="27" t="s">
        <v>24</v>
      </c>
      <c r="Z88" s="354"/>
      <c r="AA88" s="355"/>
      <c r="AC88" s="336"/>
      <c r="AD88" s="336"/>
      <c r="AE88" s="336"/>
      <c r="AF88" s="27" t="s">
        <v>24</v>
      </c>
      <c r="AG88" s="27" t="s">
        <v>24</v>
      </c>
      <c r="AH88" s="27" t="s">
        <v>24</v>
      </c>
      <c r="AI88" s="354"/>
      <c r="AJ88" s="355"/>
    </row>
    <row r="89" spans="2:36" ht="13.5" thickBot="1" x14ac:dyDescent="0.25">
      <c r="B89" s="336"/>
      <c r="C89" s="336"/>
      <c r="D89" s="336"/>
      <c r="E89" s="29" t="s">
        <v>93</v>
      </c>
      <c r="F89" s="29" t="s">
        <v>86</v>
      </c>
      <c r="G89" s="29" t="s">
        <v>86</v>
      </c>
      <c r="H89" s="429"/>
      <c r="I89" s="429"/>
      <c r="K89" s="336"/>
      <c r="L89" s="336"/>
      <c r="M89" s="336"/>
      <c r="N89" s="29" t="s">
        <v>89</v>
      </c>
      <c r="O89" s="30" t="s">
        <v>87</v>
      </c>
      <c r="P89" s="39" t="s">
        <v>89</v>
      </c>
      <c r="Q89" s="429"/>
      <c r="R89" s="429"/>
      <c r="T89" s="336"/>
      <c r="U89" s="336"/>
      <c r="V89" s="336"/>
      <c r="W89" s="29" t="s">
        <v>25</v>
      </c>
      <c r="X89" s="29" t="s">
        <v>25</v>
      </c>
      <c r="Y89" s="29" t="s">
        <v>25</v>
      </c>
      <c r="Z89" s="356"/>
      <c r="AA89" s="357"/>
      <c r="AC89" s="336"/>
      <c r="AD89" s="336"/>
      <c r="AE89" s="336"/>
      <c r="AF89" s="29" t="s">
        <v>25</v>
      </c>
      <c r="AG89" s="29" t="s">
        <v>25</v>
      </c>
      <c r="AH89" s="29" t="s">
        <v>25</v>
      </c>
      <c r="AI89" s="356"/>
      <c r="AJ89" s="357"/>
    </row>
    <row r="90" spans="2:36" ht="12.75" customHeight="1" thickBot="1" x14ac:dyDescent="0.25">
      <c r="B90" s="336" t="s">
        <v>63</v>
      </c>
      <c r="C90" s="336"/>
      <c r="D90" s="336"/>
      <c r="E90" s="25" t="s">
        <v>46</v>
      </c>
      <c r="F90" s="25" t="s">
        <v>44</v>
      </c>
      <c r="G90" s="25" t="s">
        <v>43</v>
      </c>
      <c r="H90" s="429"/>
      <c r="I90" s="429"/>
      <c r="K90" s="336" t="s">
        <v>115</v>
      </c>
      <c r="L90" s="336"/>
      <c r="M90" s="336"/>
      <c r="N90" s="31" t="s">
        <v>23</v>
      </c>
      <c r="O90" s="32" t="s">
        <v>23</v>
      </c>
      <c r="P90" s="33" t="s">
        <v>23</v>
      </c>
      <c r="Q90" s="429" t="s">
        <v>118</v>
      </c>
      <c r="R90" s="429"/>
      <c r="T90" s="336" t="s">
        <v>192</v>
      </c>
      <c r="U90" s="336"/>
      <c r="V90" s="336"/>
      <c r="W90" s="25" t="s">
        <v>23</v>
      </c>
      <c r="X90" s="25" t="s">
        <v>26</v>
      </c>
      <c r="Y90" s="25" t="s">
        <v>26</v>
      </c>
      <c r="Z90" s="368"/>
      <c r="AA90" s="339"/>
      <c r="AC90" s="336" t="s">
        <v>192</v>
      </c>
      <c r="AD90" s="336"/>
      <c r="AE90" s="336"/>
      <c r="AF90" s="25" t="s">
        <v>23</v>
      </c>
      <c r="AG90" s="25" t="s">
        <v>26</v>
      </c>
      <c r="AH90" s="25" t="s">
        <v>26</v>
      </c>
      <c r="AI90" s="368"/>
      <c r="AJ90" s="339"/>
    </row>
    <row r="91" spans="2:36" ht="13.5" thickBot="1" x14ac:dyDescent="0.25">
      <c r="B91" s="336"/>
      <c r="C91" s="336"/>
      <c r="D91" s="336"/>
      <c r="E91" s="27" t="s">
        <v>77</v>
      </c>
      <c r="F91" s="27" t="s">
        <v>76</v>
      </c>
      <c r="G91" s="27" t="s">
        <v>69</v>
      </c>
      <c r="H91" s="429"/>
      <c r="I91" s="429"/>
      <c r="K91" s="336"/>
      <c r="L91" s="336"/>
      <c r="M91" s="336"/>
      <c r="N91" s="34" t="s">
        <v>24</v>
      </c>
      <c r="O91" s="35" t="s">
        <v>24</v>
      </c>
      <c r="P91" s="36" t="s">
        <v>24</v>
      </c>
      <c r="Q91" s="429"/>
      <c r="R91" s="429"/>
      <c r="T91" s="336"/>
      <c r="U91" s="336"/>
      <c r="V91" s="336"/>
      <c r="W91" s="27" t="s">
        <v>24</v>
      </c>
      <c r="X91" s="27" t="s">
        <v>24</v>
      </c>
      <c r="Y91" s="27" t="s">
        <v>24</v>
      </c>
      <c r="Z91" s="369"/>
      <c r="AA91" s="341"/>
      <c r="AC91" s="336"/>
      <c r="AD91" s="336"/>
      <c r="AE91" s="336"/>
      <c r="AF91" s="27" t="s">
        <v>24</v>
      </c>
      <c r="AG91" s="27" t="s">
        <v>24</v>
      </c>
      <c r="AH91" s="27" t="s">
        <v>24</v>
      </c>
      <c r="AI91" s="369"/>
      <c r="AJ91" s="341"/>
    </row>
    <row r="92" spans="2:36" ht="13.5" thickBot="1" x14ac:dyDescent="0.25">
      <c r="B92" s="336"/>
      <c r="C92" s="336"/>
      <c r="D92" s="336"/>
      <c r="E92" s="29" t="s">
        <v>93</v>
      </c>
      <c r="F92" s="29" t="s">
        <v>86</v>
      </c>
      <c r="G92" s="29" t="s">
        <v>86</v>
      </c>
      <c r="H92" s="429"/>
      <c r="I92" s="429"/>
      <c r="K92" s="336"/>
      <c r="L92" s="336"/>
      <c r="M92" s="336"/>
      <c r="N92" s="29" t="s">
        <v>25</v>
      </c>
      <c r="O92" s="30" t="s">
        <v>25</v>
      </c>
      <c r="P92" s="39" t="s">
        <v>25</v>
      </c>
      <c r="Q92" s="429"/>
      <c r="R92" s="429"/>
      <c r="T92" s="336"/>
      <c r="U92" s="336"/>
      <c r="V92" s="336"/>
      <c r="W92" s="29" t="s">
        <v>25</v>
      </c>
      <c r="X92" s="29" t="s">
        <v>25</v>
      </c>
      <c r="Y92" s="29" t="s">
        <v>25</v>
      </c>
      <c r="Z92" s="370"/>
      <c r="AA92" s="343"/>
      <c r="AC92" s="336"/>
      <c r="AD92" s="336"/>
      <c r="AE92" s="336"/>
      <c r="AF92" s="29" t="s">
        <v>25</v>
      </c>
      <c r="AG92" s="29" t="s">
        <v>25</v>
      </c>
      <c r="AH92" s="29" t="s">
        <v>25</v>
      </c>
      <c r="AI92" s="370"/>
      <c r="AJ92" s="343"/>
    </row>
    <row r="93" spans="2:36" ht="12.75" customHeight="1" thickBot="1" x14ac:dyDescent="0.25">
      <c r="B93" s="336"/>
      <c r="C93" s="336"/>
      <c r="D93" s="336"/>
      <c r="E93" s="25" t="s">
        <v>26</v>
      </c>
      <c r="F93" s="25" t="s">
        <v>23</v>
      </c>
      <c r="G93" s="25" t="s">
        <v>23</v>
      </c>
      <c r="H93" s="430"/>
      <c r="I93" s="430"/>
      <c r="K93" s="336"/>
      <c r="L93" s="336"/>
      <c r="M93" s="336"/>
      <c r="N93" s="25" t="s">
        <v>26</v>
      </c>
      <c r="O93" s="25" t="s">
        <v>23</v>
      </c>
      <c r="P93" s="25" t="s">
        <v>23</v>
      </c>
      <c r="Q93" s="430"/>
      <c r="R93" s="430"/>
      <c r="T93" s="336" t="s">
        <v>193</v>
      </c>
      <c r="U93" s="336"/>
      <c r="V93" s="336"/>
      <c r="W93" s="25" t="s">
        <v>23</v>
      </c>
      <c r="X93" s="25" t="s">
        <v>26</v>
      </c>
      <c r="Y93" s="25" t="s">
        <v>26</v>
      </c>
      <c r="Z93" s="368"/>
      <c r="AA93" s="339"/>
      <c r="AC93" s="336" t="s">
        <v>193</v>
      </c>
      <c r="AD93" s="336"/>
      <c r="AE93" s="336"/>
      <c r="AF93" s="25" t="s">
        <v>23</v>
      </c>
      <c r="AG93" s="25" t="s">
        <v>26</v>
      </c>
      <c r="AH93" s="25" t="s">
        <v>26</v>
      </c>
      <c r="AI93" s="368"/>
      <c r="AJ93" s="339"/>
    </row>
    <row r="94" spans="2:36" ht="13.5" thickBot="1" x14ac:dyDescent="0.25">
      <c r="B94" s="336"/>
      <c r="C94" s="336"/>
      <c r="D94" s="336"/>
      <c r="E94" s="27" t="s">
        <v>24</v>
      </c>
      <c r="F94" s="27" t="s">
        <v>24</v>
      </c>
      <c r="G94" s="27" t="s">
        <v>27</v>
      </c>
      <c r="H94" s="430"/>
      <c r="I94" s="430"/>
      <c r="K94" s="336"/>
      <c r="L94" s="336"/>
      <c r="M94" s="336"/>
      <c r="N94" s="27" t="s">
        <v>24</v>
      </c>
      <c r="O94" s="27" t="s">
        <v>24</v>
      </c>
      <c r="P94" s="27" t="s">
        <v>27</v>
      </c>
      <c r="Q94" s="430"/>
      <c r="R94" s="430"/>
      <c r="T94" s="336"/>
      <c r="U94" s="336"/>
      <c r="V94" s="336"/>
      <c r="W94" s="27" t="s">
        <v>24</v>
      </c>
      <c r="X94" s="27" t="s">
        <v>24</v>
      </c>
      <c r="Y94" s="27" t="s">
        <v>24</v>
      </c>
      <c r="Z94" s="369"/>
      <c r="AA94" s="341"/>
      <c r="AC94" s="336"/>
      <c r="AD94" s="336"/>
      <c r="AE94" s="336"/>
      <c r="AF94" s="27" t="s">
        <v>24</v>
      </c>
      <c r="AG94" s="27" t="s">
        <v>24</v>
      </c>
      <c r="AH94" s="27" t="s">
        <v>24</v>
      </c>
      <c r="AI94" s="369"/>
      <c r="AJ94" s="341"/>
    </row>
    <row r="95" spans="2:36" ht="13.5" thickBot="1" x14ac:dyDescent="0.25">
      <c r="B95" s="336"/>
      <c r="C95" s="336"/>
      <c r="D95" s="336"/>
      <c r="E95" s="29" t="s">
        <v>28</v>
      </c>
      <c r="F95" s="29" t="s">
        <v>25</v>
      </c>
      <c r="G95" s="29" t="s">
        <v>25</v>
      </c>
      <c r="H95" s="430"/>
      <c r="I95" s="430"/>
      <c r="K95" s="336"/>
      <c r="L95" s="336"/>
      <c r="M95" s="336"/>
      <c r="N95" s="29" t="s">
        <v>28</v>
      </c>
      <c r="O95" s="29" t="s">
        <v>25</v>
      </c>
      <c r="P95" s="29" t="s">
        <v>25</v>
      </c>
      <c r="Q95" s="430"/>
      <c r="R95" s="430"/>
      <c r="T95" s="336"/>
      <c r="U95" s="336"/>
      <c r="V95" s="336"/>
      <c r="W95" s="29" t="s">
        <v>25</v>
      </c>
      <c r="X95" s="29" t="s">
        <v>25</v>
      </c>
      <c r="Y95" s="29" t="s">
        <v>25</v>
      </c>
      <c r="Z95" s="370"/>
      <c r="AA95" s="343"/>
      <c r="AC95" s="336"/>
      <c r="AD95" s="336"/>
      <c r="AE95" s="336"/>
      <c r="AF95" s="29" t="s">
        <v>25</v>
      </c>
      <c r="AG95" s="29" t="s">
        <v>25</v>
      </c>
      <c r="AH95" s="29" t="s">
        <v>25</v>
      </c>
      <c r="AI95" s="370"/>
      <c r="AJ95" s="343"/>
    </row>
    <row r="96" spans="2:36" ht="12.75" customHeight="1" thickBot="1" x14ac:dyDescent="0.25">
      <c r="B96" s="336"/>
      <c r="C96" s="336"/>
      <c r="D96" s="336"/>
      <c r="E96" s="25" t="s">
        <v>26</v>
      </c>
      <c r="F96" s="25" t="s">
        <v>23</v>
      </c>
      <c r="G96" s="25" t="s">
        <v>23</v>
      </c>
      <c r="H96" s="430"/>
      <c r="I96" s="430"/>
      <c r="K96" s="336"/>
      <c r="L96" s="336"/>
      <c r="M96" s="336"/>
      <c r="N96" s="25" t="s">
        <v>26</v>
      </c>
      <c r="O96" s="25" t="s">
        <v>23</v>
      </c>
      <c r="P96" s="25" t="s">
        <v>23</v>
      </c>
      <c r="Q96" s="430"/>
      <c r="R96" s="430"/>
      <c r="T96" s="336" t="s">
        <v>194</v>
      </c>
      <c r="U96" s="336"/>
      <c r="V96" s="336"/>
      <c r="W96" s="25" t="s">
        <v>23</v>
      </c>
      <c r="X96" s="25" t="s">
        <v>26</v>
      </c>
      <c r="Y96" s="25" t="s">
        <v>26</v>
      </c>
      <c r="Z96" s="337"/>
      <c r="AA96" s="337"/>
      <c r="AC96" s="336" t="s">
        <v>194</v>
      </c>
      <c r="AD96" s="336"/>
      <c r="AE96" s="336"/>
      <c r="AF96" s="25" t="s">
        <v>23</v>
      </c>
      <c r="AG96" s="25" t="s">
        <v>26</v>
      </c>
      <c r="AH96" s="25" t="s">
        <v>26</v>
      </c>
      <c r="AI96" s="337"/>
      <c r="AJ96" s="337"/>
    </row>
    <row r="97" spans="2:36" ht="13.5" thickBot="1" x14ac:dyDescent="0.25">
      <c r="B97" s="336"/>
      <c r="C97" s="336"/>
      <c r="D97" s="336"/>
      <c r="E97" s="27" t="s">
        <v>24</v>
      </c>
      <c r="F97" s="27" t="s">
        <v>24</v>
      </c>
      <c r="G97" s="27" t="s">
        <v>27</v>
      </c>
      <c r="H97" s="430"/>
      <c r="I97" s="430"/>
      <c r="K97" s="336"/>
      <c r="L97" s="336"/>
      <c r="M97" s="336"/>
      <c r="N97" s="27" t="s">
        <v>24</v>
      </c>
      <c r="O97" s="27" t="s">
        <v>24</v>
      </c>
      <c r="P97" s="27" t="s">
        <v>27</v>
      </c>
      <c r="Q97" s="430"/>
      <c r="R97" s="430"/>
      <c r="T97" s="336"/>
      <c r="U97" s="336"/>
      <c r="V97" s="336"/>
      <c r="W97" s="27" t="s">
        <v>24</v>
      </c>
      <c r="X97" s="27" t="s">
        <v>24</v>
      </c>
      <c r="Y97" s="27" t="s">
        <v>24</v>
      </c>
      <c r="Z97" s="337"/>
      <c r="AA97" s="337"/>
      <c r="AC97" s="336"/>
      <c r="AD97" s="336"/>
      <c r="AE97" s="336"/>
      <c r="AF97" s="27" t="s">
        <v>24</v>
      </c>
      <c r="AG97" s="27" t="s">
        <v>24</v>
      </c>
      <c r="AH97" s="27" t="s">
        <v>24</v>
      </c>
      <c r="AI97" s="337"/>
      <c r="AJ97" s="337"/>
    </row>
    <row r="98" spans="2:36" ht="13.5" thickBot="1" x14ac:dyDescent="0.25">
      <c r="B98" s="336"/>
      <c r="C98" s="336"/>
      <c r="D98" s="336"/>
      <c r="E98" s="29" t="s">
        <v>28</v>
      </c>
      <c r="F98" s="29" t="s">
        <v>25</v>
      </c>
      <c r="G98" s="29" t="s">
        <v>25</v>
      </c>
      <c r="H98" s="430"/>
      <c r="I98" s="430"/>
      <c r="K98" s="336"/>
      <c r="L98" s="336"/>
      <c r="M98" s="336"/>
      <c r="N98" s="29" t="s">
        <v>28</v>
      </c>
      <c r="O98" s="29" t="s">
        <v>25</v>
      </c>
      <c r="P98" s="29" t="s">
        <v>25</v>
      </c>
      <c r="Q98" s="430"/>
      <c r="R98" s="430"/>
      <c r="T98" s="336"/>
      <c r="U98" s="336"/>
      <c r="V98" s="336"/>
      <c r="W98" s="29" t="s">
        <v>25</v>
      </c>
      <c r="X98" s="29" t="s">
        <v>25</v>
      </c>
      <c r="Y98" s="29" t="s">
        <v>25</v>
      </c>
      <c r="Z98" s="337"/>
      <c r="AA98" s="337"/>
      <c r="AC98" s="336"/>
      <c r="AD98" s="336"/>
      <c r="AE98" s="336"/>
      <c r="AF98" s="29" t="s">
        <v>25</v>
      </c>
      <c r="AG98" s="29" t="s">
        <v>25</v>
      </c>
      <c r="AH98" s="29" t="s">
        <v>25</v>
      </c>
      <c r="AI98" s="337"/>
      <c r="AJ98" s="337"/>
    </row>
    <row r="99" spans="2:36" ht="12.75" customHeight="1" thickBot="1" x14ac:dyDescent="0.25">
      <c r="B99" s="336"/>
      <c r="C99" s="336"/>
      <c r="D99" s="336"/>
      <c r="E99" s="25" t="s">
        <v>26</v>
      </c>
      <c r="F99" s="25" t="s">
        <v>23</v>
      </c>
      <c r="G99" s="25" t="s">
        <v>23</v>
      </c>
      <c r="H99" s="430"/>
      <c r="I99" s="430"/>
      <c r="K99" s="336"/>
      <c r="L99" s="336"/>
      <c r="M99" s="336"/>
      <c r="N99" s="25" t="s">
        <v>26</v>
      </c>
      <c r="O99" s="25" t="s">
        <v>23</v>
      </c>
      <c r="P99" s="25" t="s">
        <v>23</v>
      </c>
      <c r="Q99" s="430"/>
      <c r="R99" s="430"/>
      <c r="T99" s="336" t="s">
        <v>195</v>
      </c>
      <c r="U99" s="336"/>
      <c r="V99" s="336"/>
      <c r="W99" s="25" t="s">
        <v>23</v>
      </c>
      <c r="X99" s="25" t="s">
        <v>26</v>
      </c>
      <c r="Y99" s="25" t="s">
        <v>26</v>
      </c>
      <c r="Z99" s="337"/>
      <c r="AA99" s="337"/>
      <c r="AC99" s="336" t="s">
        <v>195</v>
      </c>
      <c r="AD99" s="336"/>
      <c r="AE99" s="336"/>
      <c r="AF99" s="25" t="s">
        <v>23</v>
      </c>
      <c r="AG99" s="25" t="s">
        <v>26</v>
      </c>
      <c r="AH99" s="25" t="s">
        <v>26</v>
      </c>
      <c r="AI99" s="337"/>
      <c r="AJ99" s="337"/>
    </row>
    <row r="100" spans="2:36" ht="13.5" thickBot="1" x14ac:dyDescent="0.25">
      <c r="B100" s="336"/>
      <c r="C100" s="336"/>
      <c r="D100" s="336"/>
      <c r="E100" s="27" t="s">
        <v>24</v>
      </c>
      <c r="F100" s="27" t="s">
        <v>24</v>
      </c>
      <c r="G100" s="27" t="s">
        <v>27</v>
      </c>
      <c r="H100" s="430"/>
      <c r="I100" s="430"/>
      <c r="K100" s="336"/>
      <c r="L100" s="336"/>
      <c r="M100" s="336"/>
      <c r="N100" s="27" t="s">
        <v>24</v>
      </c>
      <c r="O100" s="27" t="s">
        <v>24</v>
      </c>
      <c r="P100" s="27" t="s">
        <v>27</v>
      </c>
      <c r="Q100" s="430"/>
      <c r="R100" s="430"/>
      <c r="T100" s="336"/>
      <c r="U100" s="336"/>
      <c r="V100" s="336"/>
      <c r="W100" s="27" t="s">
        <v>24</v>
      </c>
      <c r="X100" s="27" t="s">
        <v>24</v>
      </c>
      <c r="Y100" s="27" t="s">
        <v>24</v>
      </c>
      <c r="Z100" s="337"/>
      <c r="AA100" s="337"/>
      <c r="AC100" s="336"/>
      <c r="AD100" s="336"/>
      <c r="AE100" s="336"/>
      <c r="AF100" s="27" t="s">
        <v>24</v>
      </c>
      <c r="AG100" s="27" t="s">
        <v>24</v>
      </c>
      <c r="AH100" s="27" t="s">
        <v>24</v>
      </c>
      <c r="AI100" s="337"/>
      <c r="AJ100" s="337"/>
    </row>
    <row r="101" spans="2:36" ht="13.5" thickBot="1" x14ac:dyDescent="0.25">
      <c r="B101" s="336"/>
      <c r="C101" s="336"/>
      <c r="D101" s="336"/>
      <c r="E101" s="29" t="s">
        <v>28</v>
      </c>
      <c r="F101" s="29" t="s">
        <v>25</v>
      </c>
      <c r="G101" s="29" t="s">
        <v>25</v>
      </c>
      <c r="H101" s="430"/>
      <c r="I101" s="430"/>
      <c r="K101" s="336"/>
      <c r="L101" s="336"/>
      <c r="M101" s="336"/>
      <c r="N101" s="29" t="s">
        <v>28</v>
      </c>
      <c r="O101" s="29" t="s">
        <v>25</v>
      </c>
      <c r="P101" s="29" t="s">
        <v>25</v>
      </c>
      <c r="Q101" s="430"/>
      <c r="R101" s="430"/>
      <c r="T101" s="336"/>
      <c r="U101" s="336"/>
      <c r="V101" s="336"/>
      <c r="W101" s="29" t="s">
        <v>25</v>
      </c>
      <c r="X101" s="29" t="s">
        <v>25</v>
      </c>
      <c r="Y101" s="29" t="s">
        <v>25</v>
      </c>
      <c r="Z101" s="337"/>
      <c r="AA101" s="337"/>
      <c r="AC101" s="336"/>
      <c r="AD101" s="336"/>
      <c r="AE101" s="336"/>
      <c r="AF101" s="29" t="s">
        <v>25</v>
      </c>
      <c r="AG101" s="29" t="s">
        <v>25</v>
      </c>
      <c r="AH101" s="29" t="s">
        <v>25</v>
      </c>
      <c r="AI101" s="337"/>
      <c r="AJ101" s="337"/>
    </row>
    <row r="102" spans="2:36" ht="12.75" customHeight="1" thickBot="1" x14ac:dyDescent="0.25">
      <c r="B102" s="58"/>
      <c r="C102" s="58"/>
      <c r="D102" s="58"/>
      <c r="E102" s="57"/>
      <c r="F102" s="57"/>
      <c r="G102" s="57"/>
      <c r="H102" s="57"/>
      <c r="I102" s="57"/>
      <c r="K102" s="58"/>
      <c r="L102" s="58"/>
      <c r="M102" s="58"/>
      <c r="N102" s="57"/>
      <c r="O102" s="57"/>
      <c r="P102" s="57"/>
      <c r="Q102" s="57"/>
      <c r="R102" s="57"/>
      <c r="T102" s="53"/>
      <c r="U102" s="53"/>
      <c r="V102" s="53"/>
      <c r="W102" s="54"/>
      <c r="X102" s="54"/>
      <c r="Y102" s="54"/>
      <c r="Z102" s="78"/>
      <c r="AA102" s="78"/>
      <c r="AC102" s="53"/>
      <c r="AD102" s="53"/>
      <c r="AE102" s="53"/>
      <c r="AF102" s="54"/>
      <c r="AG102" s="54"/>
      <c r="AH102" s="54"/>
      <c r="AI102" s="78"/>
      <c r="AJ102" s="78"/>
    </row>
    <row r="103" spans="2:36" ht="13.5" customHeight="1" thickBot="1" x14ac:dyDescent="0.25">
      <c r="B103" s="364" t="s">
        <v>232</v>
      </c>
      <c r="C103" s="364"/>
      <c r="D103" s="364"/>
      <c r="E103" s="365" t="s">
        <v>14</v>
      </c>
      <c r="F103" s="366" t="s">
        <v>15</v>
      </c>
      <c r="G103" s="366" t="s">
        <v>16</v>
      </c>
      <c r="H103" s="366" t="s">
        <v>17</v>
      </c>
      <c r="I103" s="365" t="s">
        <v>18</v>
      </c>
      <c r="K103" s="364" t="s">
        <v>232</v>
      </c>
      <c r="L103" s="364"/>
      <c r="M103" s="364"/>
      <c r="N103" s="365" t="s">
        <v>14</v>
      </c>
      <c r="O103" s="366" t="s">
        <v>15</v>
      </c>
      <c r="P103" s="366" t="s">
        <v>16</v>
      </c>
      <c r="Q103" s="366" t="s">
        <v>17</v>
      </c>
      <c r="R103" s="365" t="s">
        <v>18</v>
      </c>
      <c r="T103" s="364" t="s">
        <v>232</v>
      </c>
      <c r="U103" s="364"/>
      <c r="V103" s="364"/>
      <c r="W103" s="365" t="s">
        <v>14</v>
      </c>
      <c r="X103" s="366" t="s">
        <v>15</v>
      </c>
      <c r="Y103" s="366" t="s">
        <v>16</v>
      </c>
      <c r="Z103" s="366" t="s">
        <v>17</v>
      </c>
      <c r="AA103" s="365" t="s">
        <v>18</v>
      </c>
      <c r="AC103" s="364" t="s">
        <v>232</v>
      </c>
      <c r="AD103" s="364"/>
      <c r="AE103" s="364"/>
      <c r="AF103" s="365" t="s">
        <v>14</v>
      </c>
      <c r="AG103" s="366" t="s">
        <v>15</v>
      </c>
      <c r="AH103" s="366" t="s">
        <v>16</v>
      </c>
      <c r="AI103" s="366" t="s">
        <v>17</v>
      </c>
      <c r="AJ103" s="365" t="s">
        <v>18</v>
      </c>
    </row>
    <row r="104" spans="2:36" ht="12.75" customHeight="1" thickBot="1" x14ac:dyDescent="0.25">
      <c r="B104" s="364"/>
      <c r="C104" s="364"/>
      <c r="D104" s="364"/>
      <c r="E104" s="365"/>
      <c r="F104" s="366"/>
      <c r="G104" s="366"/>
      <c r="H104" s="366"/>
      <c r="I104" s="365"/>
      <c r="K104" s="364"/>
      <c r="L104" s="364"/>
      <c r="M104" s="364"/>
      <c r="N104" s="365"/>
      <c r="O104" s="366"/>
      <c r="P104" s="366"/>
      <c r="Q104" s="366"/>
      <c r="R104" s="365"/>
      <c r="T104" s="364"/>
      <c r="U104" s="364"/>
      <c r="V104" s="364"/>
      <c r="W104" s="365"/>
      <c r="X104" s="366"/>
      <c r="Y104" s="366"/>
      <c r="Z104" s="366"/>
      <c r="AA104" s="365"/>
      <c r="AC104" s="364"/>
      <c r="AD104" s="364"/>
      <c r="AE104" s="364"/>
      <c r="AF104" s="365"/>
      <c r="AG104" s="366"/>
      <c r="AH104" s="366"/>
      <c r="AI104" s="366"/>
      <c r="AJ104" s="365"/>
    </row>
    <row r="105" spans="2:36" ht="13.5" thickBot="1" x14ac:dyDescent="0.25">
      <c r="B105" s="336" t="s">
        <v>196</v>
      </c>
      <c r="C105" s="336"/>
      <c r="D105" s="336"/>
      <c r="E105" s="359"/>
      <c r="F105" s="359"/>
      <c r="G105" s="367"/>
      <c r="H105" s="358" t="b">
        <f>IF(IFERROR(F105-E105,""),((G105-E105)/(F105-E105)*100))</f>
        <v>0</v>
      </c>
      <c r="I105" s="361" t="b">
        <f>IF(IFERROR(H105:H110,""),IF(AVERAGE(H105:H110)&gt;100,100,IF(AVERAGE(H105:H110)&lt;0,0,AVERAGE(H105:H110))))</f>
        <v>0</v>
      </c>
      <c r="K105" s="336" t="s">
        <v>196</v>
      </c>
      <c r="L105" s="336"/>
      <c r="M105" s="336"/>
      <c r="N105" s="359"/>
      <c r="O105" s="359"/>
      <c r="P105" s="367"/>
      <c r="Q105" s="358" t="b">
        <f>IF(IFERROR(O105-N105,""),((P105-N105)/(O105-N105)*100))</f>
        <v>0</v>
      </c>
      <c r="R105" s="361" t="b">
        <f>IF(IFERROR(Q105:Q110,""),IF(AVERAGE(Q105:Q110)&gt;100,100,IF(AVERAGE(Q105:Q110)&lt;0,0,AVERAGE(Q105:Q110))))</f>
        <v>0</v>
      </c>
      <c r="T105" s="336" t="s">
        <v>196</v>
      </c>
      <c r="U105" s="336"/>
      <c r="V105" s="336"/>
      <c r="W105" s="359"/>
      <c r="X105" s="359"/>
      <c r="Y105" s="367"/>
      <c r="Z105" s="358" t="b">
        <f>IF(IFERROR(X105-W105,""),((Y105-W105)/(X105-W105)*100))</f>
        <v>0</v>
      </c>
      <c r="AA105" s="361" t="b">
        <f>IF(IFERROR(Z105:Z110,""),IF(AVERAGE(Z105:Z110)&gt;100,100,IF(AVERAGE(Z105:Z110)&lt;0,0,AVERAGE(Z105:Z110))))</f>
        <v>0</v>
      </c>
      <c r="AC105" s="336" t="s">
        <v>196</v>
      </c>
      <c r="AD105" s="336"/>
      <c r="AE105" s="336"/>
      <c r="AF105" s="359"/>
      <c r="AG105" s="359"/>
      <c r="AH105" s="367"/>
      <c r="AI105" s="358" t="b">
        <f>IF(IFERROR(AG105-AF105,""),((AH105-AF105)/(AG105-AF105)*100))</f>
        <v>0</v>
      </c>
      <c r="AJ105" s="361" t="b">
        <f>IF(IFERROR(AI105:AI110,""),IF(AVERAGE(AI105:AI110)&gt;100,100,IF(AVERAGE(AI105:AI110)&lt;0,0,AVERAGE(AI105:AI110))))</f>
        <v>0</v>
      </c>
    </row>
    <row r="106" spans="2:36" ht="13.5" thickBot="1" x14ac:dyDescent="0.25">
      <c r="B106" s="336"/>
      <c r="C106" s="336"/>
      <c r="D106" s="336"/>
      <c r="E106" s="359"/>
      <c r="F106" s="359"/>
      <c r="G106" s="367"/>
      <c r="H106" s="358"/>
      <c r="I106" s="362"/>
      <c r="K106" s="336"/>
      <c r="L106" s="336"/>
      <c r="M106" s="336"/>
      <c r="N106" s="359"/>
      <c r="O106" s="359"/>
      <c r="P106" s="367"/>
      <c r="Q106" s="358"/>
      <c r="R106" s="362"/>
      <c r="T106" s="336"/>
      <c r="U106" s="336"/>
      <c r="V106" s="336"/>
      <c r="W106" s="359"/>
      <c r="X106" s="359"/>
      <c r="Y106" s="367"/>
      <c r="Z106" s="358"/>
      <c r="AA106" s="362"/>
      <c r="AC106" s="336"/>
      <c r="AD106" s="336"/>
      <c r="AE106" s="336"/>
      <c r="AF106" s="359"/>
      <c r="AG106" s="359"/>
      <c r="AH106" s="367"/>
      <c r="AI106" s="358"/>
      <c r="AJ106" s="362"/>
    </row>
    <row r="107" spans="2:36" ht="12.75" customHeight="1" thickBot="1" x14ac:dyDescent="0.25">
      <c r="B107" s="336" t="s">
        <v>197</v>
      </c>
      <c r="C107" s="336"/>
      <c r="D107" s="336"/>
      <c r="E107" s="359"/>
      <c r="F107" s="359"/>
      <c r="G107" s="367"/>
      <c r="H107" s="358" t="b">
        <f>IF(IFERROR(F107-E107,""),((G107-E107)/(F107-E107)*100))</f>
        <v>0</v>
      </c>
      <c r="I107" s="362"/>
      <c r="K107" s="336" t="s">
        <v>197</v>
      </c>
      <c r="L107" s="336"/>
      <c r="M107" s="336"/>
      <c r="N107" s="359"/>
      <c r="O107" s="359"/>
      <c r="P107" s="367"/>
      <c r="Q107" s="358" t="b">
        <f>IF(IFERROR(O107-N107,""),((P107-N107)/(O107-N107)*100))</f>
        <v>0</v>
      </c>
      <c r="R107" s="362"/>
      <c r="T107" s="336" t="s">
        <v>197</v>
      </c>
      <c r="U107" s="336"/>
      <c r="V107" s="336"/>
      <c r="W107" s="359"/>
      <c r="X107" s="359"/>
      <c r="Y107" s="367"/>
      <c r="Z107" s="358" t="b">
        <f>IF(IFERROR(X107-W107,""),((Y107-W107)/(X107-W107)*100))</f>
        <v>0</v>
      </c>
      <c r="AA107" s="362"/>
      <c r="AC107" s="336" t="s">
        <v>197</v>
      </c>
      <c r="AD107" s="336"/>
      <c r="AE107" s="336"/>
      <c r="AF107" s="359"/>
      <c r="AG107" s="359"/>
      <c r="AH107" s="367"/>
      <c r="AI107" s="358" t="b">
        <f>IF(IFERROR(AG107-AF107,""),((AH107-AF107)/(AG107-AF107)*100))</f>
        <v>0</v>
      </c>
      <c r="AJ107" s="362"/>
    </row>
    <row r="108" spans="2:36" ht="13.5" thickBot="1" x14ac:dyDescent="0.25">
      <c r="B108" s="336"/>
      <c r="C108" s="336"/>
      <c r="D108" s="336"/>
      <c r="E108" s="359"/>
      <c r="F108" s="359"/>
      <c r="G108" s="367"/>
      <c r="H108" s="358"/>
      <c r="I108" s="362"/>
      <c r="K108" s="336"/>
      <c r="L108" s="336"/>
      <c r="M108" s="336"/>
      <c r="N108" s="359"/>
      <c r="O108" s="359"/>
      <c r="P108" s="367"/>
      <c r="Q108" s="358"/>
      <c r="R108" s="362"/>
      <c r="T108" s="336"/>
      <c r="U108" s="336"/>
      <c r="V108" s="336"/>
      <c r="W108" s="359"/>
      <c r="X108" s="359"/>
      <c r="Y108" s="367"/>
      <c r="Z108" s="358"/>
      <c r="AA108" s="362"/>
      <c r="AC108" s="336"/>
      <c r="AD108" s="336"/>
      <c r="AE108" s="336"/>
      <c r="AF108" s="359"/>
      <c r="AG108" s="359"/>
      <c r="AH108" s="367"/>
      <c r="AI108" s="358"/>
      <c r="AJ108" s="362"/>
    </row>
    <row r="109" spans="2:36" ht="13.5" thickBot="1" x14ac:dyDescent="0.25">
      <c r="B109" s="336" t="s">
        <v>198</v>
      </c>
      <c r="C109" s="336"/>
      <c r="D109" s="336"/>
      <c r="E109" s="359"/>
      <c r="F109" s="359"/>
      <c r="G109" s="367"/>
      <c r="H109" s="358" t="b">
        <f>IF(IFERROR(F109-E109,""),((G109-E109)/(F109-E109)*100))</f>
        <v>0</v>
      </c>
      <c r="I109" s="362"/>
      <c r="K109" s="336" t="s">
        <v>198</v>
      </c>
      <c r="L109" s="336"/>
      <c r="M109" s="336"/>
      <c r="N109" s="359"/>
      <c r="O109" s="359"/>
      <c r="P109" s="367"/>
      <c r="Q109" s="358" t="b">
        <f>IF(IFERROR(O109-N109,""),((P109-N109)/(O109-N109)*100))</f>
        <v>0</v>
      </c>
      <c r="R109" s="362"/>
      <c r="T109" s="336" t="s">
        <v>198</v>
      </c>
      <c r="U109" s="336"/>
      <c r="V109" s="336"/>
      <c r="W109" s="359"/>
      <c r="X109" s="359"/>
      <c r="Y109" s="367"/>
      <c r="Z109" s="358" t="b">
        <f>IF(IFERROR(X109-W109,""),((Y109-W109)/(X109-W109)*100))</f>
        <v>0</v>
      </c>
      <c r="AA109" s="362"/>
      <c r="AC109" s="336" t="s">
        <v>198</v>
      </c>
      <c r="AD109" s="336"/>
      <c r="AE109" s="336"/>
      <c r="AF109" s="359"/>
      <c r="AG109" s="359"/>
      <c r="AH109" s="367"/>
      <c r="AI109" s="358" t="b">
        <f>IF(IFERROR(AG109-AF109,""),((AH109-AF109)/(AG109-AF109)*100))</f>
        <v>0</v>
      </c>
      <c r="AJ109" s="362"/>
    </row>
    <row r="110" spans="2:36" ht="13.5" thickBot="1" x14ac:dyDescent="0.25">
      <c r="B110" s="336"/>
      <c r="C110" s="336"/>
      <c r="D110" s="336"/>
      <c r="E110" s="359"/>
      <c r="F110" s="359"/>
      <c r="G110" s="367"/>
      <c r="H110" s="358"/>
      <c r="I110" s="363"/>
      <c r="K110" s="336"/>
      <c r="L110" s="336"/>
      <c r="M110" s="336"/>
      <c r="N110" s="359"/>
      <c r="O110" s="359"/>
      <c r="P110" s="367"/>
      <c r="Q110" s="358"/>
      <c r="R110" s="363"/>
      <c r="T110" s="336"/>
      <c r="U110" s="336"/>
      <c r="V110" s="336"/>
      <c r="W110" s="359"/>
      <c r="X110" s="359"/>
      <c r="Y110" s="367"/>
      <c r="Z110" s="358"/>
      <c r="AA110" s="363"/>
      <c r="AC110" s="336"/>
      <c r="AD110" s="336"/>
      <c r="AE110" s="336"/>
      <c r="AF110" s="359"/>
      <c r="AG110" s="359"/>
      <c r="AH110" s="367"/>
      <c r="AI110" s="358"/>
      <c r="AJ110" s="363"/>
    </row>
    <row r="111" spans="2:36" ht="12.75" customHeight="1" thickBot="1" x14ac:dyDescent="0.25">
      <c r="B111" s="344" t="s">
        <v>19</v>
      </c>
      <c r="C111" s="344"/>
      <c r="D111" s="344"/>
      <c r="E111" s="345" t="s">
        <v>20</v>
      </c>
      <c r="F111" s="345" t="s">
        <v>21</v>
      </c>
      <c r="G111" s="346" t="s">
        <v>22</v>
      </c>
      <c r="H111" s="347"/>
      <c r="I111" s="348"/>
      <c r="K111" s="344" t="s">
        <v>19</v>
      </c>
      <c r="L111" s="344"/>
      <c r="M111" s="344"/>
      <c r="N111" s="345" t="s">
        <v>20</v>
      </c>
      <c r="O111" s="345" t="s">
        <v>21</v>
      </c>
      <c r="P111" s="346" t="s">
        <v>22</v>
      </c>
      <c r="Q111" s="347"/>
      <c r="R111" s="348"/>
      <c r="T111" s="344" t="s">
        <v>19</v>
      </c>
      <c r="U111" s="344"/>
      <c r="V111" s="344"/>
      <c r="W111" s="345" t="s">
        <v>20</v>
      </c>
      <c r="X111" s="345" t="s">
        <v>21</v>
      </c>
      <c r="Y111" s="346" t="s">
        <v>22</v>
      </c>
      <c r="Z111" s="347"/>
      <c r="AA111" s="348"/>
      <c r="AC111" s="344" t="s">
        <v>19</v>
      </c>
      <c r="AD111" s="344"/>
      <c r="AE111" s="344"/>
      <c r="AF111" s="345" t="s">
        <v>20</v>
      </c>
      <c r="AG111" s="345" t="s">
        <v>21</v>
      </c>
      <c r="AH111" s="346" t="s">
        <v>22</v>
      </c>
      <c r="AI111" s="347"/>
      <c r="AJ111" s="348"/>
    </row>
    <row r="112" spans="2:36" ht="13.5" thickBot="1" x14ac:dyDescent="0.25">
      <c r="B112" s="344"/>
      <c r="C112" s="344"/>
      <c r="D112" s="344"/>
      <c r="E112" s="345"/>
      <c r="F112" s="345"/>
      <c r="G112" s="349"/>
      <c r="H112" s="350"/>
      <c r="I112" s="351"/>
      <c r="K112" s="344"/>
      <c r="L112" s="344"/>
      <c r="M112" s="344"/>
      <c r="N112" s="345"/>
      <c r="O112" s="345"/>
      <c r="P112" s="349"/>
      <c r="Q112" s="350"/>
      <c r="R112" s="351"/>
      <c r="T112" s="344"/>
      <c r="U112" s="344"/>
      <c r="V112" s="344"/>
      <c r="W112" s="345"/>
      <c r="X112" s="345"/>
      <c r="Y112" s="349"/>
      <c r="Z112" s="350"/>
      <c r="AA112" s="351"/>
      <c r="AC112" s="344"/>
      <c r="AD112" s="344"/>
      <c r="AE112" s="344"/>
      <c r="AF112" s="345"/>
      <c r="AG112" s="345"/>
      <c r="AH112" s="349"/>
      <c r="AI112" s="350"/>
      <c r="AJ112" s="351"/>
    </row>
    <row r="113" spans="2:36" ht="12.75" customHeight="1" thickBot="1" x14ac:dyDescent="0.25">
      <c r="B113" s="336"/>
      <c r="C113" s="336"/>
      <c r="D113" s="336"/>
      <c r="E113" s="25" t="s">
        <v>23</v>
      </c>
      <c r="F113" s="25" t="s">
        <v>26</v>
      </c>
      <c r="G113" s="25" t="s">
        <v>26</v>
      </c>
      <c r="H113" s="352"/>
      <c r="I113" s="353"/>
      <c r="K113" s="336"/>
      <c r="L113" s="336"/>
      <c r="M113" s="336"/>
      <c r="N113" s="25" t="s">
        <v>23</v>
      </c>
      <c r="O113" s="25" t="s">
        <v>26</v>
      </c>
      <c r="P113" s="25" t="s">
        <v>26</v>
      </c>
      <c r="Q113" s="352"/>
      <c r="R113" s="353"/>
      <c r="T113" s="336" t="s">
        <v>199</v>
      </c>
      <c r="U113" s="336"/>
      <c r="V113" s="336"/>
      <c r="W113" s="25" t="s">
        <v>23</v>
      </c>
      <c r="X113" s="25" t="s">
        <v>26</v>
      </c>
      <c r="Y113" s="25" t="s">
        <v>26</v>
      </c>
      <c r="Z113" s="352"/>
      <c r="AA113" s="353"/>
      <c r="AC113" s="336" t="s">
        <v>199</v>
      </c>
      <c r="AD113" s="336"/>
      <c r="AE113" s="336"/>
      <c r="AF113" s="25" t="s">
        <v>23</v>
      </c>
      <c r="AG113" s="25" t="s">
        <v>26</v>
      </c>
      <c r="AH113" s="25" t="s">
        <v>26</v>
      </c>
      <c r="AI113" s="352"/>
      <c r="AJ113" s="353"/>
    </row>
    <row r="114" spans="2:36" ht="13.5" thickBot="1" x14ac:dyDescent="0.25">
      <c r="B114" s="336"/>
      <c r="C114" s="336"/>
      <c r="D114" s="336"/>
      <c r="E114" s="27" t="s">
        <v>24</v>
      </c>
      <c r="F114" s="27" t="s">
        <v>24</v>
      </c>
      <c r="G114" s="27" t="s">
        <v>24</v>
      </c>
      <c r="H114" s="354"/>
      <c r="I114" s="355"/>
      <c r="K114" s="336"/>
      <c r="L114" s="336"/>
      <c r="M114" s="336"/>
      <c r="N114" s="27" t="s">
        <v>24</v>
      </c>
      <c r="O114" s="27" t="s">
        <v>24</v>
      </c>
      <c r="P114" s="27" t="s">
        <v>24</v>
      </c>
      <c r="Q114" s="354"/>
      <c r="R114" s="355"/>
      <c r="T114" s="336"/>
      <c r="U114" s="336"/>
      <c r="V114" s="336"/>
      <c r="W114" s="27" t="s">
        <v>24</v>
      </c>
      <c r="X114" s="27" t="s">
        <v>24</v>
      </c>
      <c r="Y114" s="27" t="s">
        <v>24</v>
      </c>
      <c r="Z114" s="354"/>
      <c r="AA114" s="355"/>
      <c r="AC114" s="336"/>
      <c r="AD114" s="336"/>
      <c r="AE114" s="336"/>
      <c r="AF114" s="27" t="s">
        <v>24</v>
      </c>
      <c r="AG114" s="27" t="s">
        <v>24</v>
      </c>
      <c r="AH114" s="27" t="s">
        <v>24</v>
      </c>
      <c r="AI114" s="354"/>
      <c r="AJ114" s="355"/>
    </row>
    <row r="115" spans="2:36" ht="13.5" thickBot="1" x14ac:dyDescent="0.25">
      <c r="B115" s="336"/>
      <c r="C115" s="336"/>
      <c r="D115" s="336"/>
      <c r="E115" s="29" t="s">
        <v>25</v>
      </c>
      <c r="F115" s="29" t="s">
        <v>25</v>
      </c>
      <c r="G115" s="29" t="s">
        <v>25</v>
      </c>
      <c r="H115" s="356"/>
      <c r="I115" s="357"/>
      <c r="K115" s="336"/>
      <c r="L115" s="336"/>
      <c r="M115" s="336"/>
      <c r="N115" s="29" t="s">
        <v>25</v>
      </c>
      <c r="O115" s="29" t="s">
        <v>25</v>
      </c>
      <c r="P115" s="29" t="s">
        <v>25</v>
      </c>
      <c r="Q115" s="356"/>
      <c r="R115" s="357"/>
      <c r="T115" s="336"/>
      <c r="U115" s="336"/>
      <c r="V115" s="336"/>
      <c r="W115" s="29" t="s">
        <v>25</v>
      </c>
      <c r="X115" s="29" t="s">
        <v>25</v>
      </c>
      <c r="Y115" s="29" t="s">
        <v>25</v>
      </c>
      <c r="Z115" s="356"/>
      <c r="AA115" s="357"/>
      <c r="AC115" s="336"/>
      <c r="AD115" s="336"/>
      <c r="AE115" s="336"/>
      <c r="AF115" s="29" t="s">
        <v>25</v>
      </c>
      <c r="AG115" s="29" t="s">
        <v>25</v>
      </c>
      <c r="AH115" s="29" t="s">
        <v>25</v>
      </c>
      <c r="AI115" s="356"/>
      <c r="AJ115" s="357"/>
    </row>
    <row r="116" spans="2:36" ht="13.5" thickBot="1" x14ac:dyDescent="0.25">
      <c r="B116" s="336"/>
      <c r="C116" s="336"/>
      <c r="D116" s="336"/>
      <c r="E116" s="25" t="s">
        <v>23</v>
      </c>
      <c r="F116" s="25" t="s">
        <v>26</v>
      </c>
      <c r="G116" s="25" t="s">
        <v>26</v>
      </c>
      <c r="H116" s="352"/>
      <c r="I116" s="353"/>
      <c r="K116" s="336"/>
      <c r="L116" s="336"/>
      <c r="M116" s="336"/>
      <c r="N116" s="25" t="s">
        <v>23</v>
      </c>
      <c r="O116" s="25" t="s">
        <v>26</v>
      </c>
      <c r="P116" s="25" t="s">
        <v>26</v>
      </c>
      <c r="Q116" s="352"/>
      <c r="R116" s="353"/>
      <c r="T116" s="336" t="s">
        <v>200</v>
      </c>
      <c r="U116" s="336"/>
      <c r="V116" s="336"/>
      <c r="W116" s="25" t="s">
        <v>23</v>
      </c>
      <c r="X116" s="25" t="s">
        <v>26</v>
      </c>
      <c r="Y116" s="25" t="s">
        <v>26</v>
      </c>
      <c r="Z116" s="352"/>
      <c r="AA116" s="353"/>
      <c r="AC116" s="336" t="s">
        <v>200</v>
      </c>
      <c r="AD116" s="336"/>
      <c r="AE116" s="336"/>
      <c r="AF116" s="25" t="s">
        <v>23</v>
      </c>
      <c r="AG116" s="25" t="s">
        <v>26</v>
      </c>
      <c r="AH116" s="25" t="s">
        <v>26</v>
      </c>
      <c r="AI116" s="352"/>
      <c r="AJ116" s="353"/>
    </row>
    <row r="117" spans="2:36" ht="13.5" thickBot="1" x14ac:dyDescent="0.25">
      <c r="B117" s="336"/>
      <c r="C117" s="336"/>
      <c r="D117" s="336"/>
      <c r="E117" s="27" t="s">
        <v>24</v>
      </c>
      <c r="F117" s="27" t="s">
        <v>24</v>
      </c>
      <c r="G117" s="27" t="s">
        <v>24</v>
      </c>
      <c r="H117" s="354"/>
      <c r="I117" s="355"/>
      <c r="K117" s="336"/>
      <c r="L117" s="336"/>
      <c r="M117" s="336"/>
      <c r="N117" s="27" t="s">
        <v>24</v>
      </c>
      <c r="O117" s="27" t="s">
        <v>24</v>
      </c>
      <c r="P117" s="27" t="s">
        <v>24</v>
      </c>
      <c r="Q117" s="354"/>
      <c r="R117" s="355"/>
      <c r="T117" s="336"/>
      <c r="U117" s="336"/>
      <c r="V117" s="336"/>
      <c r="W117" s="27" t="s">
        <v>24</v>
      </c>
      <c r="X117" s="27" t="s">
        <v>24</v>
      </c>
      <c r="Y117" s="27" t="s">
        <v>24</v>
      </c>
      <c r="Z117" s="354"/>
      <c r="AA117" s="355"/>
      <c r="AC117" s="336"/>
      <c r="AD117" s="336"/>
      <c r="AE117" s="336"/>
      <c r="AF117" s="27" t="s">
        <v>24</v>
      </c>
      <c r="AG117" s="27" t="s">
        <v>24</v>
      </c>
      <c r="AH117" s="27" t="s">
        <v>24</v>
      </c>
      <c r="AI117" s="354"/>
      <c r="AJ117" s="355"/>
    </row>
    <row r="118" spans="2:36" ht="13.5" thickBot="1" x14ac:dyDescent="0.25">
      <c r="B118" s="336"/>
      <c r="C118" s="336"/>
      <c r="D118" s="336"/>
      <c r="E118" s="29" t="s">
        <v>25</v>
      </c>
      <c r="F118" s="29" t="s">
        <v>25</v>
      </c>
      <c r="G118" s="29" t="s">
        <v>25</v>
      </c>
      <c r="H118" s="356"/>
      <c r="I118" s="357"/>
      <c r="K118" s="336"/>
      <c r="L118" s="336"/>
      <c r="M118" s="336"/>
      <c r="N118" s="29" t="s">
        <v>25</v>
      </c>
      <c r="O118" s="29" t="s">
        <v>25</v>
      </c>
      <c r="P118" s="29" t="s">
        <v>25</v>
      </c>
      <c r="Q118" s="356"/>
      <c r="R118" s="357"/>
      <c r="T118" s="336"/>
      <c r="U118" s="336"/>
      <c r="V118" s="336"/>
      <c r="W118" s="29" t="s">
        <v>25</v>
      </c>
      <c r="X118" s="29" t="s">
        <v>25</v>
      </c>
      <c r="Y118" s="29" t="s">
        <v>25</v>
      </c>
      <c r="Z118" s="356"/>
      <c r="AA118" s="357"/>
      <c r="AC118" s="336"/>
      <c r="AD118" s="336"/>
      <c r="AE118" s="336"/>
      <c r="AF118" s="29" t="s">
        <v>25</v>
      </c>
      <c r="AG118" s="29" t="s">
        <v>25</v>
      </c>
      <c r="AH118" s="29" t="s">
        <v>25</v>
      </c>
      <c r="AI118" s="356"/>
      <c r="AJ118" s="357"/>
    </row>
    <row r="119" spans="2:36" ht="12.75" customHeight="1" thickBot="1" x14ac:dyDescent="0.25">
      <c r="B119" s="336"/>
      <c r="C119" s="336"/>
      <c r="D119" s="336"/>
      <c r="E119" s="25" t="s">
        <v>23</v>
      </c>
      <c r="F119" s="25" t="s">
        <v>26</v>
      </c>
      <c r="G119" s="25" t="s">
        <v>26</v>
      </c>
      <c r="H119" s="352"/>
      <c r="I119" s="353"/>
      <c r="K119" s="336"/>
      <c r="L119" s="336"/>
      <c r="M119" s="336"/>
      <c r="N119" s="25" t="s">
        <v>23</v>
      </c>
      <c r="O119" s="25" t="s">
        <v>26</v>
      </c>
      <c r="P119" s="25" t="s">
        <v>26</v>
      </c>
      <c r="Q119" s="352"/>
      <c r="R119" s="353"/>
      <c r="T119" s="336" t="s">
        <v>201</v>
      </c>
      <c r="U119" s="336"/>
      <c r="V119" s="336"/>
      <c r="W119" s="25" t="s">
        <v>23</v>
      </c>
      <c r="X119" s="25" t="s">
        <v>26</v>
      </c>
      <c r="Y119" s="25" t="s">
        <v>26</v>
      </c>
      <c r="Z119" s="352"/>
      <c r="AA119" s="353"/>
      <c r="AC119" s="336" t="s">
        <v>201</v>
      </c>
      <c r="AD119" s="336"/>
      <c r="AE119" s="336"/>
      <c r="AF119" s="25" t="s">
        <v>23</v>
      </c>
      <c r="AG119" s="25" t="s">
        <v>26</v>
      </c>
      <c r="AH119" s="25" t="s">
        <v>26</v>
      </c>
      <c r="AI119" s="352"/>
      <c r="AJ119" s="353"/>
    </row>
    <row r="120" spans="2:36" ht="13.5" thickBot="1" x14ac:dyDescent="0.25">
      <c r="B120" s="336"/>
      <c r="C120" s="336"/>
      <c r="D120" s="336"/>
      <c r="E120" s="27" t="s">
        <v>24</v>
      </c>
      <c r="F120" s="27" t="s">
        <v>24</v>
      </c>
      <c r="G120" s="27" t="s">
        <v>24</v>
      </c>
      <c r="H120" s="354"/>
      <c r="I120" s="355"/>
      <c r="K120" s="336"/>
      <c r="L120" s="336"/>
      <c r="M120" s="336"/>
      <c r="N120" s="27" t="s">
        <v>24</v>
      </c>
      <c r="O120" s="27" t="s">
        <v>24</v>
      </c>
      <c r="P120" s="27" t="s">
        <v>24</v>
      </c>
      <c r="Q120" s="354"/>
      <c r="R120" s="355"/>
      <c r="T120" s="336"/>
      <c r="U120" s="336"/>
      <c r="V120" s="336"/>
      <c r="W120" s="27" t="s">
        <v>24</v>
      </c>
      <c r="X120" s="27" t="s">
        <v>24</v>
      </c>
      <c r="Y120" s="27" t="s">
        <v>24</v>
      </c>
      <c r="Z120" s="354"/>
      <c r="AA120" s="355"/>
      <c r="AC120" s="336"/>
      <c r="AD120" s="336"/>
      <c r="AE120" s="336"/>
      <c r="AF120" s="27" t="s">
        <v>24</v>
      </c>
      <c r="AG120" s="27" t="s">
        <v>24</v>
      </c>
      <c r="AH120" s="27" t="s">
        <v>24</v>
      </c>
      <c r="AI120" s="354"/>
      <c r="AJ120" s="355"/>
    </row>
    <row r="121" spans="2:36" ht="12.75" customHeight="1" thickBot="1" x14ac:dyDescent="0.25">
      <c r="B121" s="336"/>
      <c r="C121" s="336"/>
      <c r="D121" s="336"/>
      <c r="E121" s="29" t="s">
        <v>25</v>
      </c>
      <c r="F121" s="29" t="s">
        <v>25</v>
      </c>
      <c r="G121" s="29" t="s">
        <v>25</v>
      </c>
      <c r="H121" s="356"/>
      <c r="I121" s="357"/>
      <c r="K121" s="336"/>
      <c r="L121" s="336"/>
      <c r="M121" s="336"/>
      <c r="N121" s="29" t="s">
        <v>25</v>
      </c>
      <c r="O121" s="29" t="s">
        <v>25</v>
      </c>
      <c r="P121" s="29" t="s">
        <v>25</v>
      </c>
      <c r="Q121" s="356"/>
      <c r="R121" s="357"/>
      <c r="T121" s="336"/>
      <c r="U121" s="336"/>
      <c r="V121" s="336"/>
      <c r="W121" s="29" t="s">
        <v>25</v>
      </c>
      <c r="X121" s="29" t="s">
        <v>25</v>
      </c>
      <c r="Y121" s="29" t="s">
        <v>25</v>
      </c>
      <c r="Z121" s="356"/>
      <c r="AA121" s="357"/>
      <c r="AC121" s="336"/>
      <c r="AD121" s="336"/>
      <c r="AE121" s="336"/>
      <c r="AF121" s="29" t="s">
        <v>25</v>
      </c>
      <c r="AG121" s="29" t="s">
        <v>25</v>
      </c>
      <c r="AH121" s="29" t="s">
        <v>25</v>
      </c>
      <c r="AI121" s="356"/>
      <c r="AJ121" s="357"/>
    </row>
    <row r="122" spans="2:36" ht="13.5" thickBot="1" x14ac:dyDescent="0.25">
      <c r="B122" s="336"/>
      <c r="C122" s="336"/>
      <c r="D122" s="336"/>
      <c r="E122" s="25" t="s">
        <v>23</v>
      </c>
      <c r="F122" s="25" t="s">
        <v>26</v>
      </c>
      <c r="G122" s="25" t="s">
        <v>26</v>
      </c>
      <c r="H122" s="352"/>
      <c r="I122" s="353"/>
      <c r="K122" s="336"/>
      <c r="L122" s="336"/>
      <c r="M122" s="336"/>
      <c r="N122" s="25" t="s">
        <v>23</v>
      </c>
      <c r="O122" s="25" t="s">
        <v>26</v>
      </c>
      <c r="P122" s="25" t="s">
        <v>26</v>
      </c>
      <c r="Q122" s="352"/>
      <c r="R122" s="353"/>
      <c r="T122" s="336" t="s">
        <v>202</v>
      </c>
      <c r="U122" s="336"/>
      <c r="V122" s="336"/>
      <c r="W122" s="25" t="s">
        <v>23</v>
      </c>
      <c r="X122" s="25" t="s">
        <v>26</v>
      </c>
      <c r="Y122" s="25" t="s">
        <v>26</v>
      </c>
      <c r="Z122" s="352"/>
      <c r="AA122" s="353"/>
      <c r="AC122" s="336" t="s">
        <v>202</v>
      </c>
      <c r="AD122" s="336"/>
      <c r="AE122" s="336"/>
      <c r="AF122" s="25" t="s">
        <v>23</v>
      </c>
      <c r="AG122" s="25" t="s">
        <v>26</v>
      </c>
      <c r="AH122" s="25" t="s">
        <v>26</v>
      </c>
      <c r="AI122" s="352"/>
      <c r="AJ122" s="353"/>
    </row>
    <row r="123" spans="2:36" ht="13.5" thickBot="1" x14ac:dyDescent="0.25">
      <c r="B123" s="336"/>
      <c r="C123" s="336"/>
      <c r="D123" s="336"/>
      <c r="E123" s="27" t="s">
        <v>24</v>
      </c>
      <c r="F123" s="27" t="s">
        <v>24</v>
      </c>
      <c r="G123" s="27" t="s">
        <v>24</v>
      </c>
      <c r="H123" s="354"/>
      <c r="I123" s="355"/>
      <c r="K123" s="336"/>
      <c r="L123" s="336"/>
      <c r="M123" s="336"/>
      <c r="N123" s="27" t="s">
        <v>24</v>
      </c>
      <c r="O123" s="27" t="s">
        <v>24</v>
      </c>
      <c r="P123" s="27" t="s">
        <v>24</v>
      </c>
      <c r="Q123" s="354"/>
      <c r="R123" s="355"/>
      <c r="T123" s="336"/>
      <c r="U123" s="336"/>
      <c r="V123" s="336"/>
      <c r="W123" s="27" t="s">
        <v>24</v>
      </c>
      <c r="X123" s="27" t="s">
        <v>24</v>
      </c>
      <c r="Y123" s="27" t="s">
        <v>24</v>
      </c>
      <c r="Z123" s="354"/>
      <c r="AA123" s="355"/>
      <c r="AC123" s="336"/>
      <c r="AD123" s="336"/>
      <c r="AE123" s="336"/>
      <c r="AF123" s="27" t="s">
        <v>24</v>
      </c>
      <c r="AG123" s="27" t="s">
        <v>24</v>
      </c>
      <c r="AH123" s="27" t="s">
        <v>24</v>
      </c>
      <c r="AI123" s="354"/>
      <c r="AJ123" s="355"/>
    </row>
    <row r="124" spans="2:36" ht="13.5" customHeight="1" thickBot="1" x14ac:dyDescent="0.25">
      <c r="B124" s="336"/>
      <c r="C124" s="336"/>
      <c r="D124" s="336"/>
      <c r="E124" s="29" t="s">
        <v>25</v>
      </c>
      <c r="F124" s="29" t="s">
        <v>25</v>
      </c>
      <c r="G124" s="29" t="s">
        <v>25</v>
      </c>
      <c r="H124" s="356"/>
      <c r="I124" s="357"/>
      <c r="K124" s="336"/>
      <c r="L124" s="336"/>
      <c r="M124" s="336"/>
      <c r="N124" s="29" t="s">
        <v>25</v>
      </c>
      <c r="O124" s="29" t="s">
        <v>25</v>
      </c>
      <c r="P124" s="29" t="s">
        <v>25</v>
      </c>
      <c r="Q124" s="356"/>
      <c r="R124" s="357"/>
      <c r="T124" s="336"/>
      <c r="U124" s="336"/>
      <c r="V124" s="336"/>
      <c r="W124" s="29" t="s">
        <v>25</v>
      </c>
      <c r="X124" s="29" t="s">
        <v>25</v>
      </c>
      <c r="Y124" s="29" t="s">
        <v>25</v>
      </c>
      <c r="Z124" s="356"/>
      <c r="AA124" s="357"/>
      <c r="AC124" s="336"/>
      <c r="AD124" s="336"/>
      <c r="AE124" s="336"/>
      <c r="AF124" s="29" t="s">
        <v>25</v>
      </c>
      <c r="AG124" s="29" t="s">
        <v>25</v>
      </c>
      <c r="AH124" s="29" t="s">
        <v>25</v>
      </c>
      <c r="AI124" s="356"/>
      <c r="AJ124" s="357"/>
    </row>
    <row r="125" spans="2:36" ht="13.5" thickBot="1" x14ac:dyDescent="0.25">
      <c r="B125" s="336"/>
      <c r="C125" s="336"/>
      <c r="D125" s="336"/>
      <c r="E125" s="25" t="s">
        <v>23</v>
      </c>
      <c r="F125" s="25" t="s">
        <v>26</v>
      </c>
      <c r="G125" s="25" t="s">
        <v>26</v>
      </c>
      <c r="H125" s="337"/>
      <c r="I125" s="337"/>
      <c r="K125" s="336"/>
      <c r="L125" s="336"/>
      <c r="M125" s="336"/>
      <c r="N125" s="25" t="s">
        <v>23</v>
      </c>
      <c r="O125" s="25" t="s">
        <v>26</v>
      </c>
      <c r="P125" s="25" t="s">
        <v>26</v>
      </c>
      <c r="Q125" s="337"/>
      <c r="R125" s="337"/>
      <c r="T125" s="336" t="s">
        <v>203</v>
      </c>
      <c r="U125" s="336"/>
      <c r="V125" s="336"/>
      <c r="W125" s="25" t="s">
        <v>23</v>
      </c>
      <c r="X125" s="25" t="s">
        <v>26</v>
      </c>
      <c r="Y125" s="25" t="s">
        <v>26</v>
      </c>
      <c r="Z125" s="337"/>
      <c r="AA125" s="337"/>
      <c r="AC125" s="336" t="s">
        <v>203</v>
      </c>
      <c r="AD125" s="336"/>
      <c r="AE125" s="336"/>
      <c r="AF125" s="25" t="s">
        <v>23</v>
      </c>
      <c r="AG125" s="25" t="s">
        <v>26</v>
      </c>
      <c r="AH125" s="25" t="s">
        <v>26</v>
      </c>
      <c r="AI125" s="337"/>
      <c r="AJ125" s="337"/>
    </row>
    <row r="126" spans="2:36" ht="13.5" thickBot="1" x14ac:dyDescent="0.25">
      <c r="B126" s="336"/>
      <c r="C126" s="336"/>
      <c r="D126" s="336"/>
      <c r="E126" s="27" t="s">
        <v>24</v>
      </c>
      <c r="F126" s="27" t="s">
        <v>24</v>
      </c>
      <c r="G126" s="27" t="s">
        <v>24</v>
      </c>
      <c r="H126" s="337"/>
      <c r="I126" s="337"/>
      <c r="K126" s="336"/>
      <c r="L126" s="336"/>
      <c r="M126" s="336"/>
      <c r="N126" s="27" t="s">
        <v>24</v>
      </c>
      <c r="O126" s="27" t="s">
        <v>24</v>
      </c>
      <c r="P126" s="27" t="s">
        <v>24</v>
      </c>
      <c r="Q126" s="337"/>
      <c r="R126" s="337"/>
      <c r="T126" s="336"/>
      <c r="U126" s="336"/>
      <c r="V126" s="336"/>
      <c r="W126" s="27" t="s">
        <v>24</v>
      </c>
      <c r="X126" s="27" t="s">
        <v>24</v>
      </c>
      <c r="Y126" s="27" t="s">
        <v>24</v>
      </c>
      <c r="Z126" s="337"/>
      <c r="AA126" s="337"/>
      <c r="AC126" s="336"/>
      <c r="AD126" s="336"/>
      <c r="AE126" s="336"/>
      <c r="AF126" s="27" t="s">
        <v>24</v>
      </c>
      <c r="AG126" s="27" t="s">
        <v>24</v>
      </c>
      <c r="AH126" s="27" t="s">
        <v>24</v>
      </c>
      <c r="AI126" s="337"/>
      <c r="AJ126" s="337"/>
    </row>
    <row r="127" spans="2:36" ht="13.5" thickBot="1" x14ac:dyDescent="0.25">
      <c r="B127" s="336"/>
      <c r="C127" s="336"/>
      <c r="D127" s="336"/>
      <c r="E127" s="29" t="s">
        <v>25</v>
      </c>
      <c r="F127" s="29" t="s">
        <v>25</v>
      </c>
      <c r="G127" s="29" t="s">
        <v>25</v>
      </c>
      <c r="H127" s="337"/>
      <c r="I127" s="337"/>
      <c r="K127" s="336"/>
      <c r="L127" s="336"/>
      <c r="M127" s="336"/>
      <c r="N127" s="29" t="s">
        <v>25</v>
      </c>
      <c r="O127" s="29" t="s">
        <v>25</v>
      </c>
      <c r="P127" s="29" t="s">
        <v>25</v>
      </c>
      <c r="Q127" s="337"/>
      <c r="R127" s="337"/>
      <c r="T127" s="336"/>
      <c r="U127" s="336"/>
      <c r="V127" s="336"/>
      <c r="W127" s="29" t="s">
        <v>25</v>
      </c>
      <c r="X127" s="29" t="s">
        <v>25</v>
      </c>
      <c r="Y127" s="29" t="s">
        <v>25</v>
      </c>
      <c r="Z127" s="337"/>
      <c r="AA127" s="337"/>
      <c r="AC127" s="336"/>
      <c r="AD127" s="336"/>
      <c r="AE127" s="336"/>
      <c r="AF127" s="29" t="s">
        <v>25</v>
      </c>
      <c r="AG127" s="29" t="s">
        <v>25</v>
      </c>
      <c r="AH127" s="29" t="s">
        <v>25</v>
      </c>
      <c r="AI127" s="337"/>
      <c r="AJ127" s="337"/>
    </row>
    <row r="128" spans="2:36" ht="13.5" customHeight="1" thickBot="1" x14ac:dyDescent="0.25"/>
    <row r="129" spans="2:36" ht="13.5" customHeight="1" thickBot="1" x14ac:dyDescent="0.25">
      <c r="B129" s="364" t="s">
        <v>233</v>
      </c>
      <c r="C129" s="364"/>
      <c r="D129" s="364"/>
      <c r="E129" s="365" t="s">
        <v>14</v>
      </c>
      <c r="F129" s="366" t="s">
        <v>15</v>
      </c>
      <c r="G129" s="366" t="s">
        <v>16</v>
      </c>
      <c r="H129" s="366" t="s">
        <v>17</v>
      </c>
      <c r="I129" s="365" t="s">
        <v>18</v>
      </c>
      <c r="K129" s="364" t="s">
        <v>233</v>
      </c>
      <c r="L129" s="364"/>
      <c r="M129" s="364"/>
      <c r="N129" s="365" t="s">
        <v>14</v>
      </c>
      <c r="O129" s="366" t="s">
        <v>15</v>
      </c>
      <c r="P129" s="366" t="s">
        <v>16</v>
      </c>
      <c r="Q129" s="366" t="s">
        <v>17</v>
      </c>
      <c r="R129" s="365" t="s">
        <v>18</v>
      </c>
      <c r="T129" s="364" t="s">
        <v>233</v>
      </c>
      <c r="U129" s="364"/>
      <c r="V129" s="364"/>
      <c r="W129" s="365" t="s">
        <v>14</v>
      </c>
      <c r="X129" s="366" t="s">
        <v>15</v>
      </c>
      <c r="Y129" s="366" t="s">
        <v>16</v>
      </c>
      <c r="Z129" s="366" t="s">
        <v>17</v>
      </c>
      <c r="AA129" s="365" t="s">
        <v>18</v>
      </c>
      <c r="AC129" s="364" t="s">
        <v>233</v>
      </c>
      <c r="AD129" s="364"/>
      <c r="AE129" s="364"/>
      <c r="AF129" s="365" t="s">
        <v>14</v>
      </c>
      <c r="AG129" s="366" t="s">
        <v>15</v>
      </c>
      <c r="AH129" s="366" t="s">
        <v>16</v>
      </c>
      <c r="AI129" s="366" t="s">
        <v>17</v>
      </c>
      <c r="AJ129" s="365" t="s">
        <v>18</v>
      </c>
    </row>
    <row r="130" spans="2:36" ht="13.5" customHeight="1" thickBot="1" x14ac:dyDescent="0.25">
      <c r="B130" s="364"/>
      <c r="C130" s="364"/>
      <c r="D130" s="364"/>
      <c r="E130" s="365"/>
      <c r="F130" s="366"/>
      <c r="G130" s="366"/>
      <c r="H130" s="366"/>
      <c r="I130" s="365"/>
      <c r="K130" s="364"/>
      <c r="L130" s="364"/>
      <c r="M130" s="364"/>
      <c r="N130" s="365"/>
      <c r="O130" s="366"/>
      <c r="P130" s="366"/>
      <c r="Q130" s="366"/>
      <c r="R130" s="365"/>
      <c r="T130" s="364"/>
      <c r="U130" s="364"/>
      <c r="V130" s="364"/>
      <c r="W130" s="365"/>
      <c r="X130" s="366"/>
      <c r="Y130" s="366"/>
      <c r="Z130" s="366"/>
      <c r="AA130" s="365"/>
      <c r="AC130" s="364"/>
      <c r="AD130" s="364"/>
      <c r="AE130" s="364"/>
      <c r="AF130" s="365"/>
      <c r="AG130" s="366"/>
      <c r="AH130" s="366"/>
      <c r="AI130" s="366"/>
      <c r="AJ130" s="365"/>
    </row>
    <row r="131" spans="2:36" ht="13.5" thickBot="1" x14ac:dyDescent="0.25">
      <c r="B131" s="336" t="s">
        <v>204</v>
      </c>
      <c r="C131" s="336"/>
      <c r="D131" s="336"/>
      <c r="E131" s="359"/>
      <c r="F131" s="359"/>
      <c r="G131" s="360"/>
      <c r="H131" s="358" t="b">
        <f>IF(IFERROR(F131-E131,""),((G131-E131)/(F131-E131)*100))</f>
        <v>0</v>
      </c>
      <c r="I131" s="361" t="b">
        <f>IF(IFERROR(H131:H136,""),IF(AVERAGE(H131:H136)&gt;100,100,IF(AVERAGE(H131:H136)&lt;0,0,AVERAGE(H131:H136))))</f>
        <v>0</v>
      </c>
      <c r="K131" s="336" t="s">
        <v>204</v>
      </c>
      <c r="L131" s="336"/>
      <c r="M131" s="336"/>
      <c r="N131" s="359"/>
      <c r="O131" s="359"/>
      <c r="P131" s="360"/>
      <c r="Q131" s="358" t="b">
        <f>IF(IFERROR(O131-N131,""),((P131-N131)/(O131-N131)*100))</f>
        <v>0</v>
      </c>
      <c r="R131" s="361" t="b">
        <f>IF(IFERROR(Q131:Q136,""),IF(AVERAGE(Q131:Q136)&gt;100,100,IF(AVERAGE(Q131:Q136)&lt;0,0,AVERAGE(Q131:Q136))))</f>
        <v>0</v>
      </c>
      <c r="T131" s="336" t="s">
        <v>204</v>
      </c>
      <c r="U131" s="336"/>
      <c r="V131" s="336"/>
      <c r="W131" s="359"/>
      <c r="X131" s="359"/>
      <c r="Y131" s="360"/>
      <c r="Z131" s="358" t="b">
        <f>IF(IFERROR(X131-W131,""),((Y131-W131)/(X131-W131)*100))</f>
        <v>0</v>
      </c>
      <c r="AA131" s="361" t="b">
        <f>IF(IFERROR(Z131:Z136,""),IF(AVERAGE(Z131:Z136)&gt;100,100,IF(AVERAGE(Z131:Z136)&lt;0,0,AVERAGE(Z131:Z136))))</f>
        <v>0</v>
      </c>
      <c r="AC131" s="336" t="s">
        <v>204</v>
      </c>
      <c r="AD131" s="336"/>
      <c r="AE131" s="336"/>
      <c r="AF131" s="359"/>
      <c r="AG131" s="359"/>
      <c r="AH131" s="360"/>
      <c r="AI131" s="358" t="b">
        <f>IF(IFERROR(AG131-AF131,""),((AH131-AF131)/(AG131-AF131)*100))</f>
        <v>0</v>
      </c>
      <c r="AJ131" s="361" t="b">
        <f>IF(IFERROR(AI131:AI136,""),IF(AVERAGE(AI131:AI136)&gt;100,100,IF(AVERAGE(AI131:AI136)&lt;0,0,AVERAGE(AI131:AI136))))</f>
        <v>0</v>
      </c>
    </row>
    <row r="132" spans="2:36" ht="13.5" thickBot="1" x14ac:dyDescent="0.25">
      <c r="B132" s="336"/>
      <c r="C132" s="336"/>
      <c r="D132" s="336"/>
      <c r="E132" s="359"/>
      <c r="F132" s="359"/>
      <c r="G132" s="360"/>
      <c r="H132" s="358"/>
      <c r="I132" s="362"/>
      <c r="K132" s="336"/>
      <c r="L132" s="336"/>
      <c r="M132" s="336"/>
      <c r="N132" s="359"/>
      <c r="O132" s="359"/>
      <c r="P132" s="360"/>
      <c r="Q132" s="358"/>
      <c r="R132" s="362"/>
      <c r="T132" s="336"/>
      <c r="U132" s="336"/>
      <c r="V132" s="336"/>
      <c r="W132" s="359"/>
      <c r="X132" s="359"/>
      <c r="Y132" s="360"/>
      <c r="Z132" s="358"/>
      <c r="AA132" s="362"/>
      <c r="AC132" s="336"/>
      <c r="AD132" s="336"/>
      <c r="AE132" s="336"/>
      <c r="AF132" s="359"/>
      <c r="AG132" s="359"/>
      <c r="AH132" s="360"/>
      <c r="AI132" s="358"/>
      <c r="AJ132" s="362"/>
    </row>
    <row r="133" spans="2:36" ht="13.5" thickBot="1" x14ac:dyDescent="0.25">
      <c r="B133" s="336" t="s">
        <v>205</v>
      </c>
      <c r="C133" s="336"/>
      <c r="D133" s="336"/>
      <c r="E133" s="359"/>
      <c r="F133" s="359"/>
      <c r="G133" s="360"/>
      <c r="H133" s="358" t="b">
        <f>IF(IFERROR(F133-E133,""),((G133-E133)/(F133-E133)*100))</f>
        <v>0</v>
      </c>
      <c r="I133" s="362"/>
      <c r="K133" s="336" t="s">
        <v>205</v>
      </c>
      <c r="L133" s="336"/>
      <c r="M133" s="336"/>
      <c r="N133" s="359"/>
      <c r="O133" s="359"/>
      <c r="P133" s="360"/>
      <c r="Q133" s="358" t="b">
        <f>IF(IFERROR(O133-N133,""),((P133-N133)/(O133-N133)*100))</f>
        <v>0</v>
      </c>
      <c r="R133" s="362"/>
      <c r="T133" s="336" t="s">
        <v>205</v>
      </c>
      <c r="U133" s="336"/>
      <c r="V133" s="336"/>
      <c r="W133" s="359"/>
      <c r="X133" s="359"/>
      <c r="Y133" s="360"/>
      <c r="Z133" s="358" t="b">
        <f>IF(IFERROR(X133-W133,""),((Y133-W133)/(X133-W133)*100))</f>
        <v>0</v>
      </c>
      <c r="AA133" s="362"/>
      <c r="AC133" s="336" t="s">
        <v>205</v>
      </c>
      <c r="AD133" s="336"/>
      <c r="AE133" s="336"/>
      <c r="AF133" s="359"/>
      <c r="AG133" s="359"/>
      <c r="AH133" s="360"/>
      <c r="AI133" s="358" t="b">
        <f>IF(IFERROR(AG133-AF133,""),((AH133-AF133)/(AG133-AF133)*100))</f>
        <v>0</v>
      </c>
      <c r="AJ133" s="362"/>
    </row>
    <row r="134" spans="2:36" ht="13.5" thickBot="1" x14ac:dyDescent="0.25">
      <c r="B134" s="336"/>
      <c r="C134" s="336"/>
      <c r="D134" s="336"/>
      <c r="E134" s="359"/>
      <c r="F134" s="359"/>
      <c r="G134" s="360"/>
      <c r="H134" s="358"/>
      <c r="I134" s="362"/>
      <c r="K134" s="336"/>
      <c r="L134" s="336"/>
      <c r="M134" s="336"/>
      <c r="N134" s="359"/>
      <c r="O134" s="359"/>
      <c r="P134" s="360"/>
      <c r="Q134" s="358"/>
      <c r="R134" s="362"/>
      <c r="T134" s="336"/>
      <c r="U134" s="336"/>
      <c r="V134" s="336"/>
      <c r="W134" s="359"/>
      <c r="X134" s="359"/>
      <c r="Y134" s="360"/>
      <c r="Z134" s="358"/>
      <c r="AA134" s="362"/>
      <c r="AC134" s="336"/>
      <c r="AD134" s="336"/>
      <c r="AE134" s="336"/>
      <c r="AF134" s="359"/>
      <c r="AG134" s="359"/>
      <c r="AH134" s="360"/>
      <c r="AI134" s="358"/>
      <c r="AJ134" s="362"/>
    </row>
    <row r="135" spans="2:36" ht="13.5" thickBot="1" x14ac:dyDescent="0.25">
      <c r="B135" s="336" t="s">
        <v>213</v>
      </c>
      <c r="C135" s="336"/>
      <c r="D135" s="336"/>
      <c r="E135" s="359"/>
      <c r="F135" s="359"/>
      <c r="G135" s="360"/>
      <c r="H135" s="358" t="b">
        <f>IF(IFERROR(F135-E135,""),((G135-E135)/(F135-E135)*100))</f>
        <v>0</v>
      </c>
      <c r="I135" s="362"/>
      <c r="K135" s="336" t="s">
        <v>213</v>
      </c>
      <c r="L135" s="336"/>
      <c r="M135" s="336"/>
      <c r="N135" s="359"/>
      <c r="O135" s="359"/>
      <c r="P135" s="360"/>
      <c r="Q135" s="358" t="b">
        <f>IF(IFERROR(O135-N135,""),((P135-N135)/(O135-N135)*100))</f>
        <v>0</v>
      </c>
      <c r="R135" s="362"/>
      <c r="T135" s="336" t="s">
        <v>213</v>
      </c>
      <c r="U135" s="336"/>
      <c r="V135" s="336"/>
      <c r="W135" s="359"/>
      <c r="X135" s="359"/>
      <c r="Y135" s="360"/>
      <c r="Z135" s="358" t="b">
        <f>IF(IFERROR(X135-W135,""),((Y135-W135)/(X135-W135)*100))</f>
        <v>0</v>
      </c>
      <c r="AA135" s="362"/>
      <c r="AC135" s="336" t="s">
        <v>213</v>
      </c>
      <c r="AD135" s="336"/>
      <c r="AE135" s="336"/>
      <c r="AF135" s="359"/>
      <c r="AG135" s="359"/>
      <c r="AH135" s="360"/>
      <c r="AI135" s="358" t="b">
        <f>IF(IFERROR(AG135-AF135,""),((AH135-AF135)/(AG135-AF135)*100))</f>
        <v>0</v>
      </c>
      <c r="AJ135" s="362"/>
    </row>
    <row r="136" spans="2:36" ht="12.75" customHeight="1" thickBot="1" x14ac:dyDescent="0.25">
      <c r="B136" s="336"/>
      <c r="C136" s="336"/>
      <c r="D136" s="336"/>
      <c r="E136" s="359"/>
      <c r="F136" s="359"/>
      <c r="G136" s="360"/>
      <c r="H136" s="358"/>
      <c r="I136" s="363"/>
      <c r="K136" s="336"/>
      <c r="L136" s="336"/>
      <c r="M136" s="336"/>
      <c r="N136" s="359"/>
      <c r="O136" s="359"/>
      <c r="P136" s="360"/>
      <c r="Q136" s="358"/>
      <c r="R136" s="363"/>
      <c r="T136" s="336"/>
      <c r="U136" s="336"/>
      <c r="V136" s="336"/>
      <c r="W136" s="359"/>
      <c r="X136" s="359"/>
      <c r="Y136" s="360"/>
      <c r="Z136" s="358"/>
      <c r="AA136" s="363"/>
      <c r="AC136" s="336"/>
      <c r="AD136" s="336"/>
      <c r="AE136" s="336"/>
      <c r="AF136" s="359"/>
      <c r="AG136" s="359"/>
      <c r="AH136" s="360"/>
      <c r="AI136" s="358"/>
      <c r="AJ136" s="363"/>
    </row>
    <row r="137" spans="2:36" ht="13.5" customHeight="1" thickBot="1" x14ac:dyDescent="0.25">
      <c r="B137" s="344" t="s">
        <v>19</v>
      </c>
      <c r="C137" s="344"/>
      <c r="D137" s="344"/>
      <c r="E137" s="345" t="s">
        <v>20</v>
      </c>
      <c r="F137" s="345" t="s">
        <v>21</v>
      </c>
      <c r="G137" s="346" t="s">
        <v>22</v>
      </c>
      <c r="H137" s="347"/>
      <c r="I137" s="348"/>
      <c r="K137" s="344" t="s">
        <v>19</v>
      </c>
      <c r="L137" s="344"/>
      <c r="M137" s="344"/>
      <c r="N137" s="345" t="s">
        <v>20</v>
      </c>
      <c r="O137" s="345" t="s">
        <v>21</v>
      </c>
      <c r="P137" s="346" t="s">
        <v>22</v>
      </c>
      <c r="Q137" s="347"/>
      <c r="R137" s="348"/>
      <c r="T137" s="344" t="s">
        <v>19</v>
      </c>
      <c r="U137" s="344"/>
      <c r="V137" s="344"/>
      <c r="W137" s="345" t="s">
        <v>20</v>
      </c>
      <c r="X137" s="345" t="s">
        <v>21</v>
      </c>
      <c r="Y137" s="346" t="s">
        <v>22</v>
      </c>
      <c r="Z137" s="347"/>
      <c r="AA137" s="348"/>
      <c r="AC137" s="344" t="s">
        <v>19</v>
      </c>
      <c r="AD137" s="344"/>
      <c r="AE137" s="344"/>
      <c r="AF137" s="345" t="s">
        <v>20</v>
      </c>
      <c r="AG137" s="345" t="s">
        <v>21</v>
      </c>
      <c r="AH137" s="346" t="s">
        <v>22</v>
      </c>
      <c r="AI137" s="347"/>
      <c r="AJ137" s="348"/>
    </row>
    <row r="138" spans="2:36" ht="12.75" customHeight="1" thickBot="1" x14ac:dyDescent="0.25">
      <c r="B138" s="344"/>
      <c r="C138" s="344"/>
      <c r="D138" s="344"/>
      <c r="E138" s="345"/>
      <c r="F138" s="345"/>
      <c r="G138" s="349"/>
      <c r="H138" s="350"/>
      <c r="I138" s="351"/>
      <c r="K138" s="344"/>
      <c r="L138" s="344"/>
      <c r="M138" s="344"/>
      <c r="N138" s="345"/>
      <c r="O138" s="345"/>
      <c r="P138" s="349"/>
      <c r="Q138" s="350"/>
      <c r="R138" s="351"/>
      <c r="T138" s="344"/>
      <c r="U138" s="344"/>
      <c r="V138" s="344"/>
      <c r="W138" s="345"/>
      <c r="X138" s="345"/>
      <c r="Y138" s="349"/>
      <c r="Z138" s="350"/>
      <c r="AA138" s="351"/>
      <c r="AC138" s="344"/>
      <c r="AD138" s="344"/>
      <c r="AE138" s="344"/>
      <c r="AF138" s="345"/>
      <c r="AG138" s="345"/>
      <c r="AH138" s="349"/>
      <c r="AI138" s="350"/>
      <c r="AJ138" s="351"/>
    </row>
    <row r="139" spans="2:36" ht="13.5" thickBot="1" x14ac:dyDescent="0.25">
      <c r="B139" s="336"/>
      <c r="C139" s="336"/>
      <c r="D139" s="336"/>
      <c r="E139" s="25" t="s">
        <v>23</v>
      </c>
      <c r="F139" s="25" t="s">
        <v>26</v>
      </c>
      <c r="G139" s="25" t="s">
        <v>26</v>
      </c>
      <c r="H139" s="352"/>
      <c r="I139" s="353"/>
      <c r="K139" s="336"/>
      <c r="L139" s="336"/>
      <c r="M139" s="336"/>
      <c r="N139" s="25" t="s">
        <v>23</v>
      </c>
      <c r="O139" s="25" t="s">
        <v>26</v>
      </c>
      <c r="P139" s="25" t="s">
        <v>26</v>
      </c>
      <c r="Q139" s="352"/>
      <c r="R139" s="353"/>
      <c r="T139" s="336" t="s">
        <v>206</v>
      </c>
      <c r="U139" s="336"/>
      <c r="V139" s="336"/>
      <c r="W139" s="25" t="s">
        <v>23</v>
      </c>
      <c r="X139" s="25" t="s">
        <v>26</v>
      </c>
      <c r="Y139" s="25" t="s">
        <v>26</v>
      </c>
      <c r="Z139" s="352"/>
      <c r="AA139" s="353"/>
      <c r="AC139" s="336" t="s">
        <v>206</v>
      </c>
      <c r="AD139" s="336"/>
      <c r="AE139" s="336"/>
      <c r="AF139" s="25" t="s">
        <v>23</v>
      </c>
      <c r="AG139" s="25" t="s">
        <v>26</v>
      </c>
      <c r="AH139" s="25" t="s">
        <v>26</v>
      </c>
      <c r="AI139" s="352"/>
      <c r="AJ139" s="353"/>
    </row>
    <row r="140" spans="2:36" ht="13.5" thickBot="1" x14ac:dyDescent="0.25">
      <c r="B140" s="336"/>
      <c r="C140" s="336"/>
      <c r="D140" s="336"/>
      <c r="E140" s="27" t="s">
        <v>24</v>
      </c>
      <c r="F140" s="27" t="s">
        <v>24</v>
      </c>
      <c r="G140" s="27" t="s">
        <v>24</v>
      </c>
      <c r="H140" s="354"/>
      <c r="I140" s="355"/>
      <c r="K140" s="336"/>
      <c r="L140" s="336"/>
      <c r="M140" s="336"/>
      <c r="N140" s="27" t="s">
        <v>24</v>
      </c>
      <c r="O140" s="27" t="s">
        <v>24</v>
      </c>
      <c r="P140" s="27" t="s">
        <v>24</v>
      </c>
      <c r="Q140" s="354"/>
      <c r="R140" s="355"/>
      <c r="T140" s="336"/>
      <c r="U140" s="336"/>
      <c r="V140" s="336"/>
      <c r="W140" s="27" t="s">
        <v>24</v>
      </c>
      <c r="X140" s="27" t="s">
        <v>24</v>
      </c>
      <c r="Y140" s="27" t="s">
        <v>24</v>
      </c>
      <c r="Z140" s="354"/>
      <c r="AA140" s="355"/>
      <c r="AC140" s="336"/>
      <c r="AD140" s="336"/>
      <c r="AE140" s="336"/>
      <c r="AF140" s="27" t="s">
        <v>24</v>
      </c>
      <c r="AG140" s="27" t="s">
        <v>24</v>
      </c>
      <c r="AH140" s="27" t="s">
        <v>24</v>
      </c>
      <c r="AI140" s="354"/>
      <c r="AJ140" s="355"/>
    </row>
    <row r="141" spans="2:36" ht="13.5" thickBot="1" x14ac:dyDescent="0.25">
      <c r="B141" s="336"/>
      <c r="C141" s="336"/>
      <c r="D141" s="336"/>
      <c r="E141" s="29" t="s">
        <v>25</v>
      </c>
      <c r="F141" s="29" t="s">
        <v>25</v>
      </c>
      <c r="G141" s="29" t="s">
        <v>25</v>
      </c>
      <c r="H141" s="356"/>
      <c r="I141" s="357"/>
      <c r="K141" s="336"/>
      <c r="L141" s="336"/>
      <c r="M141" s="336"/>
      <c r="N141" s="29" t="s">
        <v>25</v>
      </c>
      <c r="O141" s="29" t="s">
        <v>25</v>
      </c>
      <c r="P141" s="29" t="s">
        <v>25</v>
      </c>
      <c r="Q141" s="356"/>
      <c r="R141" s="357"/>
      <c r="T141" s="336"/>
      <c r="U141" s="336"/>
      <c r="V141" s="336"/>
      <c r="W141" s="29" t="s">
        <v>25</v>
      </c>
      <c r="X141" s="29" t="s">
        <v>25</v>
      </c>
      <c r="Y141" s="29" t="s">
        <v>25</v>
      </c>
      <c r="Z141" s="356"/>
      <c r="AA141" s="357"/>
      <c r="AC141" s="336"/>
      <c r="AD141" s="336"/>
      <c r="AE141" s="336"/>
      <c r="AF141" s="29" t="s">
        <v>25</v>
      </c>
      <c r="AG141" s="29" t="s">
        <v>25</v>
      </c>
      <c r="AH141" s="29" t="s">
        <v>25</v>
      </c>
      <c r="AI141" s="356"/>
      <c r="AJ141" s="357"/>
    </row>
    <row r="142" spans="2:36" ht="12.75" customHeight="1" thickBot="1" x14ac:dyDescent="0.25">
      <c r="B142" s="336"/>
      <c r="C142" s="336"/>
      <c r="D142" s="336"/>
      <c r="E142" s="25" t="s">
        <v>23</v>
      </c>
      <c r="F142" s="25" t="s">
        <v>26</v>
      </c>
      <c r="G142" s="25" t="s">
        <v>26</v>
      </c>
      <c r="H142" s="338"/>
      <c r="I142" s="339"/>
      <c r="K142" s="336"/>
      <c r="L142" s="336"/>
      <c r="M142" s="336"/>
      <c r="N142" s="25" t="s">
        <v>23</v>
      </c>
      <c r="O142" s="25" t="s">
        <v>26</v>
      </c>
      <c r="P142" s="25" t="s">
        <v>26</v>
      </c>
      <c r="Q142" s="338"/>
      <c r="R142" s="339"/>
      <c r="T142" s="336" t="s">
        <v>207</v>
      </c>
      <c r="U142" s="336"/>
      <c r="V142" s="336"/>
      <c r="W142" s="25" t="s">
        <v>23</v>
      </c>
      <c r="X142" s="25" t="s">
        <v>26</v>
      </c>
      <c r="Y142" s="25" t="s">
        <v>26</v>
      </c>
      <c r="Z142" s="338"/>
      <c r="AA142" s="339"/>
      <c r="AC142" s="336" t="s">
        <v>207</v>
      </c>
      <c r="AD142" s="336"/>
      <c r="AE142" s="336"/>
      <c r="AF142" s="25" t="s">
        <v>23</v>
      </c>
      <c r="AG142" s="25" t="s">
        <v>26</v>
      </c>
      <c r="AH142" s="25" t="s">
        <v>26</v>
      </c>
      <c r="AI142" s="338"/>
      <c r="AJ142" s="339"/>
    </row>
    <row r="143" spans="2:36" ht="13.5" thickBot="1" x14ac:dyDescent="0.25">
      <c r="B143" s="336"/>
      <c r="C143" s="336"/>
      <c r="D143" s="336"/>
      <c r="E143" s="27" t="s">
        <v>24</v>
      </c>
      <c r="F143" s="27" t="s">
        <v>24</v>
      </c>
      <c r="G143" s="27" t="s">
        <v>24</v>
      </c>
      <c r="H143" s="340"/>
      <c r="I143" s="341"/>
      <c r="K143" s="336"/>
      <c r="L143" s="336"/>
      <c r="M143" s="336"/>
      <c r="N143" s="27" t="s">
        <v>24</v>
      </c>
      <c r="O143" s="27" t="s">
        <v>24</v>
      </c>
      <c r="P143" s="27" t="s">
        <v>24</v>
      </c>
      <c r="Q143" s="340"/>
      <c r="R143" s="341"/>
      <c r="T143" s="336"/>
      <c r="U143" s="336"/>
      <c r="V143" s="336"/>
      <c r="W143" s="27" t="s">
        <v>24</v>
      </c>
      <c r="X143" s="27" t="s">
        <v>24</v>
      </c>
      <c r="Y143" s="27" t="s">
        <v>24</v>
      </c>
      <c r="Z143" s="340"/>
      <c r="AA143" s="341"/>
      <c r="AC143" s="336"/>
      <c r="AD143" s="336"/>
      <c r="AE143" s="336"/>
      <c r="AF143" s="27" t="s">
        <v>24</v>
      </c>
      <c r="AG143" s="27" t="s">
        <v>24</v>
      </c>
      <c r="AH143" s="27" t="s">
        <v>24</v>
      </c>
      <c r="AI143" s="340"/>
      <c r="AJ143" s="341"/>
    </row>
    <row r="144" spans="2:36" ht="13.5" thickBot="1" x14ac:dyDescent="0.25">
      <c r="B144" s="336"/>
      <c r="C144" s="336"/>
      <c r="D144" s="336"/>
      <c r="E144" s="29" t="s">
        <v>25</v>
      </c>
      <c r="F144" s="29" t="s">
        <v>25</v>
      </c>
      <c r="G144" s="29" t="s">
        <v>25</v>
      </c>
      <c r="H144" s="342"/>
      <c r="I144" s="343"/>
      <c r="K144" s="336"/>
      <c r="L144" s="336"/>
      <c r="M144" s="336"/>
      <c r="N144" s="29" t="s">
        <v>25</v>
      </c>
      <c r="O144" s="29" t="s">
        <v>25</v>
      </c>
      <c r="P144" s="29" t="s">
        <v>25</v>
      </c>
      <c r="Q144" s="342"/>
      <c r="R144" s="343"/>
      <c r="T144" s="336"/>
      <c r="U144" s="336"/>
      <c r="V144" s="336"/>
      <c r="W144" s="29" t="s">
        <v>25</v>
      </c>
      <c r="X144" s="29" t="s">
        <v>25</v>
      </c>
      <c r="Y144" s="29" t="s">
        <v>25</v>
      </c>
      <c r="Z144" s="342"/>
      <c r="AA144" s="343"/>
      <c r="AC144" s="336"/>
      <c r="AD144" s="336"/>
      <c r="AE144" s="336"/>
      <c r="AF144" s="29" t="s">
        <v>25</v>
      </c>
      <c r="AG144" s="29" t="s">
        <v>25</v>
      </c>
      <c r="AH144" s="29" t="s">
        <v>25</v>
      </c>
      <c r="AI144" s="342"/>
      <c r="AJ144" s="343"/>
    </row>
    <row r="145" spans="2:36" ht="13.5" thickBot="1" x14ac:dyDescent="0.25">
      <c r="B145" s="336"/>
      <c r="C145" s="336"/>
      <c r="D145" s="336"/>
      <c r="E145" s="25" t="s">
        <v>23</v>
      </c>
      <c r="F145" s="25" t="s">
        <v>26</v>
      </c>
      <c r="G145" s="25" t="s">
        <v>26</v>
      </c>
      <c r="H145" s="338"/>
      <c r="I145" s="339"/>
      <c r="K145" s="336"/>
      <c r="L145" s="336"/>
      <c r="M145" s="336"/>
      <c r="N145" s="25" t="s">
        <v>23</v>
      </c>
      <c r="O145" s="25" t="s">
        <v>26</v>
      </c>
      <c r="P145" s="25" t="s">
        <v>26</v>
      </c>
      <c r="Q145" s="338"/>
      <c r="R145" s="339"/>
      <c r="T145" s="336" t="s">
        <v>208</v>
      </c>
      <c r="U145" s="336"/>
      <c r="V145" s="336"/>
      <c r="W145" s="25" t="s">
        <v>23</v>
      </c>
      <c r="X145" s="25" t="s">
        <v>26</v>
      </c>
      <c r="Y145" s="25" t="s">
        <v>26</v>
      </c>
      <c r="Z145" s="338"/>
      <c r="AA145" s="339"/>
      <c r="AC145" s="336" t="s">
        <v>208</v>
      </c>
      <c r="AD145" s="336"/>
      <c r="AE145" s="336"/>
      <c r="AF145" s="25" t="s">
        <v>23</v>
      </c>
      <c r="AG145" s="25" t="s">
        <v>26</v>
      </c>
      <c r="AH145" s="25" t="s">
        <v>26</v>
      </c>
      <c r="AI145" s="338"/>
      <c r="AJ145" s="339"/>
    </row>
    <row r="146" spans="2:36" ht="13.5" thickBot="1" x14ac:dyDescent="0.25">
      <c r="B146" s="336"/>
      <c r="C146" s="336"/>
      <c r="D146" s="336"/>
      <c r="E146" s="27" t="s">
        <v>24</v>
      </c>
      <c r="F146" s="27" t="s">
        <v>24</v>
      </c>
      <c r="G146" s="27" t="s">
        <v>24</v>
      </c>
      <c r="H146" s="340"/>
      <c r="I146" s="341"/>
      <c r="K146" s="336"/>
      <c r="L146" s="336"/>
      <c r="M146" s="336"/>
      <c r="N146" s="27" t="s">
        <v>24</v>
      </c>
      <c r="O146" s="27" t="s">
        <v>24</v>
      </c>
      <c r="P146" s="27" t="s">
        <v>24</v>
      </c>
      <c r="Q146" s="340"/>
      <c r="R146" s="341"/>
      <c r="T146" s="336"/>
      <c r="U146" s="336"/>
      <c r="V146" s="336"/>
      <c r="W146" s="27" t="s">
        <v>24</v>
      </c>
      <c r="X146" s="27" t="s">
        <v>24</v>
      </c>
      <c r="Y146" s="27" t="s">
        <v>24</v>
      </c>
      <c r="Z146" s="340"/>
      <c r="AA146" s="341"/>
      <c r="AC146" s="336"/>
      <c r="AD146" s="336"/>
      <c r="AE146" s="336"/>
      <c r="AF146" s="27" t="s">
        <v>24</v>
      </c>
      <c r="AG146" s="27" t="s">
        <v>24</v>
      </c>
      <c r="AH146" s="27" t="s">
        <v>24</v>
      </c>
      <c r="AI146" s="340"/>
      <c r="AJ146" s="341"/>
    </row>
    <row r="147" spans="2:36" ht="13.5" thickBot="1" x14ac:dyDescent="0.25">
      <c r="B147" s="336"/>
      <c r="C147" s="336"/>
      <c r="D147" s="336"/>
      <c r="E147" s="29" t="s">
        <v>25</v>
      </c>
      <c r="F147" s="29" t="s">
        <v>25</v>
      </c>
      <c r="G147" s="29" t="s">
        <v>25</v>
      </c>
      <c r="H147" s="342"/>
      <c r="I147" s="343"/>
      <c r="K147" s="336"/>
      <c r="L147" s="336"/>
      <c r="M147" s="336"/>
      <c r="N147" s="29" t="s">
        <v>25</v>
      </c>
      <c r="O147" s="29" t="s">
        <v>25</v>
      </c>
      <c r="P147" s="29" t="s">
        <v>25</v>
      </c>
      <c r="Q147" s="342"/>
      <c r="R147" s="343"/>
      <c r="T147" s="336"/>
      <c r="U147" s="336"/>
      <c r="V147" s="336"/>
      <c r="W147" s="29" t="s">
        <v>25</v>
      </c>
      <c r="X147" s="29" t="s">
        <v>25</v>
      </c>
      <c r="Y147" s="29" t="s">
        <v>25</v>
      </c>
      <c r="Z147" s="342"/>
      <c r="AA147" s="343"/>
      <c r="AC147" s="336"/>
      <c r="AD147" s="336"/>
      <c r="AE147" s="336"/>
      <c r="AF147" s="29" t="s">
        <v>25</v>
      </c>
      <c r="AG147" s="29" t="s">
        <v>25</v>
      </c>
      <c r="AH147" s="29" t="s">
        <v>25</v>
      </c>
      <c r="AI147" s="342"/>
      <c r="AJ147" s="343"/>
    </row>
    <row r="148" spans="2:36" ht="13.5" thickBot="1" x14ac:dyDescent="0.25">
      <c r="B148" s="336"/>
      <c r="C148" s="336"/>
      <c r="D148" s="336"/>
      <c r="E148" s="25" t="s">
        <v>23</v>
      </c>
      <c r="F148" s="25" t="s">
        <v>26</v>
      </c>
      <c r="G148" s="25" t="s">
        <v>26</v>
      </c>
      <c r="H148" s="337"/>
      <c r="I148" s="337"/>
      <c r="K148" s="336"/>
      <c r="L148" s="336"/>
      <c r="M148" s="336"/>
      <c r="N148" s="25" t="s">
        <v>23</v>
      </c>
      <c r="O148" s="25" t="s">
        <v>26</v>
      </c>
      <c r="P148" s="25" t="s">
        <v>26</v>
      </c>
      <c r="Q148" s="337"/>
      <c r="R148" s="337"/>
      <c r="T148" s="336" t="s">
        <v>209</v>
      </c>
      <c r="U148" s="336"/>
      <c r="V148" s="336"/>
      <c r="W148" s="25" t="s">
        <v>23</v>
      </c>
      <c r="X148" s="25" t="s">
        <v>26</v>
      </c>
      <c r="Y148" s="25" t="s">
        <v>26</v>
      </c>
      <c r="Z148" s="337"/>
      <c r="AA148" s="337"/>
      <c r="AC148" s="336" t="s">
        <v>209</v>
      </c>
      <c r="AD148" s="336"/>
      <c r="AE148" s="336"/>
      <c r="AF148" s="25" t="s">
        <v>23</v>
      </c>
      <c r="AG148" s="25" t="s">
        <v>26</v>
      </c>
      <c r="AH148" s="25" t="s">
        <v>26</v>
      </c>
      <c r="AI148" s="337"/>
      <c r="AJ148" s="337"/>
    </row>
    <row r="149" spans="2:36" ht="13.5" thickBot="1" x14ac:dyDescent="0.25">
      <c r="B149" s="336"/>
      <c r="C149" s="336"/>
      <c r="D149" s="336"/>
      <c r="E149" s="27" t="s">
        <v>24</v>
      </c>
      <c r="F149" s="27" t="s">
        <v>24</v>
      </c>
      <c r="G149" s="27" t="s">
        <v>24</v>
      </c>
      <c r="H149" s="337"/>
      <c r="I149" s="337"/>
      <c r="K149" s="336"/>
      <c r="L149" s="336"/>
      <c r="M149" s="336"/>
      <c r="N149" s="27" t="s">
        <v>24</v>
      </c>
      <c r="O149" s="27" t="s">
        <v>24</v>
      </c>
      <c r="P149" s="27" t="s">
        <v>24</v>
      </c>
      <c r="Q149" s="337"/>
      <c r="R149" s="337"/>
      <c r="T149" s="336"/>
      <c r="U149" s="336"/>
      <c r="V149" s="336"/>
      <c r="W149" s="27" t="s">
        <v>24</v>
      </c>
      <c r="X149" s="27" t="s">
        <v>24</v>
      </c>
      <c r="Y149" s="27" t="s">
        <v>24</v>
      </c>
      <c r="Z149" s="337"/>
      <c r="AA149" s="337"/>
      <c r="AC149" s="336"/>
      <c r="AD149" s="336"/>
      <c r="AE149" s="336"/>
      <c r="AF149" s="27" t="s">
        <v>24</v>
      </c>
      <c r="AG149" s="27" t="s">
        <v>24</v>
      </c>
      <c r="AH149" s="27" t="s">
        <v>24</v>
      </c>
      <c r="AI149" s="337"/>
      <c r="AJ149" s="337"/>
    </row>
    <row r="150" spans="2:36" ht="13.5" thickBot="1" x14ac:dyDescent="0.25">
      <c r="B150" s="336"/>
      <c r="C150" s="336"/>
      <c r="D150" s="336"/>
      <c r="E150" s="29" t="s">
        <v>25</v>
      </c>
      <c r="F150" s="29" t="s">
        <v>25</v>
      </c>
      <c r="G150" s="29" t="s">
        <v>25</v>
      </c>
      <c r="H150" s="337"/>
      <c r="I150" s="337"/>
      <c r="K150" s="336"/>
      <c r="L150" s="336"/>
      <c r="M150" s="336"/>
      <c r="N150" s="29" t="s">
        <v>25</v>
      </c>
      <c r="O150" s="29" t="s">
        <v>25</v>
      </c>
      <c r="P150" s="29" t="s">
        <v>25</v>
      </c>
      <c r="Q150" s="337"/>
      <c r="R150" s="337"/>
      <c r="T150" s="336"/>
      <c r="U150" s="336"/>
      <c r="V150" s="336"/>
      <c r="W150" s="29" t="s">
        <v>25</v>
      </c>
      <c r="X150" s="29" t="s">
        <v>25</v>
      </c>
      <c r="Y150" s="29" t="s">
        <v>25</v>
      </c>
      <c r="Z150" s="337"/>
      <c r="AA150" s="337"/>
      <c r="AC150" s="336"/>
      <c r="AD150" s="336"/>
      <c r="AE150" s="336"/>
      <c r="AF150" s="29" t="s">
        <v>25</v>
      </c>
      <c r="AG150" s="29" t="s">
        <v>25</v>
      </c>
      <c r="AH150" s="29" t="s">
        <v>25</v>
      </c>
      <c r="AI150" s="337"/>
      <c r="AJ150" s="337"/>
    </row>
    <row r="151" spans="2:36" ht="13.5" thickBot="1" x14ac:dyDescent="0.25">
      <c r="B151" s="336"/>
      <c r="C151" s="336"/>
      <c r="D151" s="336"/>
      <c r="E151" s="25" t="s">
        <v>23</v>
      </c>
      <c r="F151" s="25" t="s">
        <v>26</v>
      </c>
      <c r="G151" s="25" t="s">
        <v>26</v>
      </c>
      <c r="H151" s="337"/>
      <c r="I151" s="337"/>
      <c r="K151" s="336"/>
      <c r="L151" s="336"/>
      <c r="M151" s="336"/>
      <c r="N151" s="25" t="s">
        <v>23</v>
      </c>
      <c r="O151" s="25" t="s">
        <v>26</v>
      </c>
      <c r="P151" s="25" t="s">
        <v>26</v>
      </c>
      <c r="Q151" s="337"/>
      <c r="R151" s="337"/>
      <c r="T151" s="336" t="s">
        <v>210</v>
      </c>
      <c r="U151" s="336"/>
      <c r="V151" s="336"/>
      <c r="W151" s="25" t="s">
        <v>23</v>
      </c>
      <c r="X151" s="25" t="s">
        <v>26</v>
      </c>
      <c r="Y151" s="25" t="s">
        <v>26</v>
      </c>
      <c r="Z151" s="337"/>
      <c r="AA151" s="337"/>
      <c r="AC151" s="336" t="s">
        <v>210</v>
      </c>
      <c r="AD151" s="336"/>
      <c r="AE151" s="336"/>
      <c r="AF151" s="25" t="s">
        <v>23</v>
      </c>
      <c r="AG151" s="25" t="s">
        <v>26</v>
      </c>
      <c r="AH151" s="25" t="s">
        <v>26</v>
      </c>
      <c r="AI151" s="337"/>
      <c r="AJ151" s="337"/>
    </row>
    <row r="152" spans="2:36" ht="13.5" thickBot="1" x14ac:dyDescent="0.25">
      <c r="B152" s="336"/>
      <c r="C152" s="336"/>
      <c r="D152" s="336"/>
      <c r="E152" s="27" t="s">
        <v>24</v>
      </c>
      <c r="F152" s="27" t="s">
        <v>24</v>
      </c>
      <c r="G152" s="27" t="s">
        <v>24</v>
      </c>
      <c r="H152" s="337"/>
      <c r="I152" s="337"/>
      <c r="K152" s="336"/>
      <c r="L152" s="336"/>
      <c r="M152" s="336"/>
      <c r="N152" s="27" t="s">
        <v>24</v>
      </c>
      <c r="O152" s="27" t="s">
        <v>24</v>
      </c>
      <c r="P152" s="27" t="s">
        <v>24</v>
      </c>
      <c r="Q152" s="337"/>
      <c r="R152" s="337"/>
      <c r="T152" s="336"/>
      <c r="U152" s="336"/>
      <c r="V152" s="336"/>
      <c r="W152" s="27" t="s">
        <v>24</v>
      </c>
      <c r="X152" s="27" t="s">
        <v>24</v>
      </c>
      <c r="Y152" s="27" t="s">
        <v>24</v>
      </c>
      <c r="Z152" s="337"/>
      <c r="AA152" s="337"/>
      <c r="AC152" s="336"/>
      <c r="AD152" s="336"/>
      <c r="AE152" s="336"/>
      <c r="AF152" s="27" t="s">
        <v>24</v>
      </c>
      <c r="AG152" s="27" t="s">
        <v>24</v>
      </c>
      <c r="AH152" s="27" t="s">
        <v>24</v>
      </c>
      <c r="AI152" s="337"/>
      <c r="AJ152" s="337"/>
    </row>
    <row r="153" spans="2:36" ht="13.5" thickBot="1" x14ac:dyDescent="0.25">
      <c r="B153" s="336"/>
      <c r="C153" s="336"/>
      <c r="D153" s="336"/>
      <c r="E153" s="29" t="s">
        <v>25</v>
      </c>
      <c r="F153" s="29" t="s">
        <v>25</v>
      </c>
      <c r="G153" s="29" t="s">
        <v>25</v>
      </c>
      <c r="H153" s="337"/>
      <c r="I153" s="337"/>
      <c r="K153" s="336"/>
      <c r="L153" s="336"/>
      <c r="M153" s="336"/>
      <c r="N153" s="29" t="s">
        <v>25</v>
      </c>
      <c r="O153" s="29" t="s">
        <v>25</v>
      </c>
      <c r="P153" s="29" t="s">
        <v>25</v>
      </c>
      <c r="Q153" s="337"/>
      <c r="R153" s="337"/>
      <c r="T153" s="336"/>
      <c r="U153" s="336"/>
      <c r="V153" s="336"/>
      <c r="W153" s="29" t="s">
        <v>25</v>
      </c>
      <c r="X153" s="29" t="s">
        <v>25</v>
      </c>
      <c r="Y153" s="29" t="s">
        <v>25</v>
      </c>
      <c r="Z153" s="337"/>
      <c r="AA153" s="337"/>
      <c r="AC153" s="336"/>
      <c r="AD153" s="336"/>
      <c r="AE153" s="336"/>
      <c r="AF153" s="29" t="s">
        <v>25</v>
      </c>
      <c r="AG153" s="29" t="s">
        <v>25</v>
      </c>
      <c r="AH153" s="29" t="s">
        <v>25</v>
      </c>
      <c r="AI153" s="337"/>
      <c r="AJ153" s="337"/>
    </row>
    <row r="157" spans="2:36" x14ac:dyDescent="0.2">
      <c r="C157" s="68">
        <f>H27</f>
        <v>175</v>
      </c>
      <c r="D157" s="68">
        <f>H53</f>
        <v>200</v>
      </c>
      <c r="E157" s="68">
        <f>H79</f>
        <v>233.33333333333334</v>
      </c>
      <c r="K157" s="68">
        <f>Q27</f>
        <v>150</v>
      </c>
      <c r="L157" s="68">
        <f>Q53</f>
        <v>200</v>
      </c>
      <c r="M157" s="68">
        <f>Q79</f>
        <v>466.66666666666669</v>
      </c>
    </row>
  </sheetData>
  <sheetProtection selectLockedCells="1" selectUnlockedCells="1"/>
  <mergeCells count="760">
    <mergeCell ref="T148:V150"/>
    <mergeCell ref="Z148:AA150"/>
    <mergeCell ref="AC148:AE150"/>
    <mergeCell ref="AI148:AJ150"/>
    <mergeCell ref="T151:V153"/>
    <mergeCell ref="Z151:AA153"/>
    <mergeCell ref="AC151:AE153"/>
    <mergeCell ref="AI151:AJ153"/>
    <mergeCell ref="T142:V144"/>
    <mergeCell ref="Z142:AA144"/>
    <mergeCell ref="AC142:AE144"/>
    <mergeCell ref="AI142:AJ144"/>
    <mergeCell ref="T145:V147"/>
    <mergeCell ref="Z145:AA147"/>
    <mergeCell ref="AC145:AE147"/>
    <mergeCell ref="AI145:AJ147"/>
    <mergeCell ref="AG137:AG138"/>
    <mergeCell ref="AH137:AJ138"/>
    <mergeCell ref="T139:V141"/>
    <mergeCell ref="Z139:AA141"/>
    <mergeCell ref="AC139:AE141"/>
    <mergeCell ref="AI139:AJ141"/>
    <mergeCell ref="T137:V138"/>
    <mergeCell ref="W137:W138"/>
    <mergeCell ref="X137:X138"/>
    <mergeCell ref="Y137:AA138"/>
    <mergeCell ref="AC137:AE138"/>
    <mergeCell ref="AF137:AF138"/>
    <mergeCell ref="T135:V136"/>
    <mergeCell ref="W135:W136"/>
    <mergeCell ref="X135:X136"/>
    <mergeCell ref="Y135:Y136"/>
    <mergeCell ref="Z135:Z136"/>
    <mergeCell ref="AC135:AE136"/>
    <mergeCell ref="Z133:Z134"/>
    <mergeCell ref="AC133:AE134"/>
    <mergeCell ref="AF133:AF134"/>
    <mergeCell ref="AG133:AG134"/>
    <mergeCell ref="AH133:AH134"/>
    <mergeCell ref="AI133:AI134"/>
    <mergeCell ref="AC131:AE132"/>
    <mergeCell ref="AF131:AF132"/>
    <mergeCell ref="AG131:AG132"/>
    <mergeCell ref="AH131:AH132"/>
    <mergeCell ref="AI131:AI132"/>
    <mergeCell ref="AJ131:AJ136"/>
    <mergeCell ref="AF135:AF136"/>
    <mergeCell ref="AG135:AG136"/>
    <mergeCell ref="AH135:AH136"/>
    <mergeCell ref="AI135:AI136"/>
    <mergeCell ref="T131:V132"/>
    <mergeCell ref="W131:W132"/>
    <mergeCell ref="X131:X132"/>
    <mergeCell ref="Y131:Y132"/>
    <mergeCell ref="Z131:Z132"/>
    <mergeCell ref="AA131:AA136"/>
    <mergeCell ref="T133:V134"/>
    <mergeCell ref="W133:W134"/>
    <mergeCell ref="X133:X134"/>
    <mergeCell ref="Y133:Y134"/>
    <mergeCell ref="AC129:AE130"/>
    <mergeCell ref="AF129:AF130"/>
    <mergeCell ref="AG129:AG130"/>
    <mergeCell ref="AH129:AH130"/>
    <mergeCell ref="AI129:AI130"/>
    <mergeCell ref="AJ129:AJ130"/>
    <mergeCell ref="T129:V130"/>
    <mergeCell ref="W129:W130"/>
    <mergeCell ref="X129:X130"/>
    <mergeCell ref="Y129:Y130"/>
    <mergeCell ref="Z129:Z130"/>
    <mergeCell ref="AA129:AA130"/>
    <mergeCell ref="T122:V124"/>
    <mergeCell ref="Z122:AA124"/>
    <mergeCell ref="AC122:AE124"/>
    <mergeCell ref="AI122:AJ124"/>
    <mergeCell ref="T125:V127"/>
    <mergeCell ref="Z125:AA127"/>
    <mergeCell ref="AC125:AE127"/>
    <mergeCell ref="AI125:AJ127"/>
    <mergeCell ref="T116:V118"/>
    <mergeCell ref="Z116:AA118"/>
    <mergeCell ref="AC116:AE118"/>
    <mergeCell ref="AI116:AJ118"/>
    <mergeCell ref="T119:V121"/>
    <mergeCell ref="Z119:AA121"/>
    <mergeCell ref="AC119:AE121"/>
    <mergeCell ref="AI119:AJ121"/>
    <mergeCell ref="AG111:AG112"/>
    <mergeCell ref="AH111:AJ112"/>
    <mergeCell ref="T113:V115"/>
    <mergeCell ref="Z113:AA115"/>
    <mergeCell ref="AC113:AE115"/>
    <mergeCell ref="AI113:AJ115"/>
    <mergeCell ref="T111:V112"/>
    <mergeCell ref="W111:W112"/>
    <mergeCell ref="X111:X112"/>
    <mergeCell ref="Y111:AA112"/>
    <mergeCell ref="AC111:AE112"/>
    <mergeCell ref="AF111:AF112"/>
    <mergeCell ref="T109:V110"/>
    <mergeCell ref="W109:W110"/>
    <mergeCell ref="X109:X110"/>
    <mergeCell ref="Y109:Y110"/>
    <mergeCell ref="Z109:Z110"/>
    <mergeCell ref="AC109:AE110"/>
    <mergeCell ref="Z107:Z108"/>
    <mergeCell ref="AC107:AE108"/>
    <mergeCell ref="AF107:AF108"/>
    <mergeCell ref="AG107:AG108"/>
    <mergeCell ref="AH107:AH108"/>
    <mergeCell ref="AI107:AI108"/>
    <mergeCell ref="AC105:AE106"/>
    <mergeCell ref="AF105:AF106"/>
    <mergeCell ref="AG105:AG106"/>
    <mergeCell ref="AH105:AH106"/>
    <mergeCell ref="AI105:AI106"/>
    <mergeCell ref="AJ105:AJ110"/>
    <mergeCell ref="AF109:AF110"/>
    <mergeCell ref="AG109:AG110"/>
    <mergeCell ref="AH109:AH110"/>
    <mergeCell ref="AI109:AI110"/>
    <mergeCell ref="T105:V106"/>
    <mergeCell ref="W105:W106"/>
    <mergeCell ref="X105:X106"/>
    <mergeCell ref="Y105:Y106"/>
    <mergeCell ref="Z105:Z106"/>
    <mergeCell ref="AA105:AA110"/>
    <mergeCell ref="T107:V108"/>
    <mergeCell ref="W107:W108"/>
    <mergeCell ref="X107:X108"/>
    <mergeCell ref="Y107:Y108"/>
    <mergeCell ref="AC103:AE104"/>
    <mergeCell ref="AF103:AF104"/>
    <mergeCell ref="AG103:AG104"/>
    <mergeCell ref="AH103:AH104"/>
    <mergeCell ref="AI103:AI104"/>
    <mergeCell ref="AJ103:AJ104"/>
    <mergeCell ref="T103:V104"/>
    <mergeCell ref="W103:W104"/>
    <mergeCell ref="X103:X104"/>
    <mergeCell ref="Y103:Y104"/>
    <mergeCell ref="Z103:Z104"/>
    <mergeCell ref="AA103:AA104"/>
    <mergeCell ref="T96:V98"/>
    <mergeCell ref="Z96:AA98"/>
    <mergeCell ref="AC96:AE98"/>
    <mergeCell ref="AI96:AJ98"/>
    <mergeCell ref="T99:V101"/>
    <mergeCell ref="Z99:AA101"/>
    <mergeCell ref="AC99:AE101"/>
    <mergeCell ref="AI99:AJ101"/>
    <mergeCell ref="T90:V92"/>
    <mergeCell ref="Z90:AA92"/>
    <mergeCell ref="AC90:AE92"/>
    <mergeCell ref="AI90:AJ92"/>
    <mergeCell ref="T93:V95"/>
    <mergeCell ref="Z93:AA95"/>
    <mergeCell ref="AC93:AE95"/>
    <mergeCell ref="AI93:AJ95"/>
    <mergeCell ref="AG85:AG86"/>
    <mergeCell ref="AH85:AJ86"/>
    <mergeCell ref="T87:V89"/>
    <mergeCell ref="Z87:AA89"/>
    <mergeCell ref="AC87:AE89"/>
    <mergeCell ref="AI87:AJ89"/>
    <mergeCell ref="T85:V86"/>
    <mergeCell ref="W85:W86"/>
    <mergeCell ref="X85:X86"/>
    <mergeCell ref="Y85:AA86"/>
    <mergeCell ref="AC85:AE86"/>
    <mergeCell ref="AF85:AF86"/>
    <mergeCell ref="T83:V84"/>
    <mergeCell ref="W83:W84"/>
    <mergeCell ref="X83:X84"/>
    <mergeCell ref="Y83:Y84"/>
    <mergeCell ref="Z83:Z84"/>
    <mergeCell ref="AC83:AE84"/>
    <mergeCell ref="Z81:Z82"/>
    <mergeCell ref="AC81:AE82"/>
    <mergeCell ref="AF81:AF82"/>
    <mergeCell ref="AG81:AG82"/>
    <mergeCell ref="AH81:AH82"/>
    <mergeCell ref="AI81:AI82"/>
    <mergeCell ref="AC79:AE80"/>
    <mergeCell ref="AF79:AF80"/>
    <mergeCell ref="AG79:AG80"/>
    <mergeCell ref="AH79:AH80"/>
    <mergeCell ref="AI79:AI80"/>
    <mergeCell ref="AJ79:AJ84"/>
    <mergeCell ref="AF83:AF84"/>
    <mergeCell ref="AG83:AG84"/>
    <mergeCell ref="AH83:AH84"/>
    <mergeCell ref="AI83:AI84"/>
    <mergeCell ref="T79:V80"/>
    <mergeCell ref="W79:W80"/>
    <mergeCell ref="X79:X80"/>
    <mergeCell ref="Y79:Y80"/>
    <mergeCell ref="Z79:Z80"/>
    <mergeCell ref="AA79:AA84"/>
    <mergeCell ref="T81:V82"/>
    <mergeCell ref="W81:W82"/>
    <mergeCell ref="X81:X82"/>
    <mergeCell ref="Y81:Y82"/>
    <mergeCell ref="AC77:AE78"/>
    <mergeCell ref="AF77:AF78"/>
    <mergeCell ref="AG77:AG78"/>
    <mergeCell ref="AH77:AH78"/>
    <mergeCell ref="AI77:AI78"/>
    <mergeCell ref="AJ77:AJ78"/>
    <mergeCell ref="T77:V78"/>
    <mergeCell ref="W77:W78"/>
    <mergeCell ref="X77:X78"/>
    <mergeCell ref="Y77:Y78"/>
    <mergeCell ref="Z77:Z78"/>
    <mergeCell ref="AA77:AA78"/>
    <mergeCell ref="T70:V72"/>
    <mergeCell ref="Z70:AA72"/>
    <mergeCell ref="AC70:AE72"/>
    <mergeCell ref="AI70:AJ72"/>
    <mergeCell ref="T73:V75"/>
    <mergeCell ref="Z73:AA75"/>
    <mergeCell ref="AC73:AE75"/>
    <mergeCell ref="AI73:AJ75"/>
    <mergeCell ref="T64:V66"/>
    <mergeCell ref="Z64:AA66"/>
    <mergeCell ref="AC64:AE66"/>
    <mergeCell ref="AI64:AJ66"/>
    <mergeCell ref="T67:V69"/>
    <mergeCell ref="Z67:AA69"/>
    <mergeCell ref="AC67:AE69"/>
    <mergeCell ref="AI67:AJ69"/>
    <mergeCell ref="AG59:AG60"/>
    <mergeCell ref="AH59:AJ60"/>
    <mergeCell ref="T61:V63"/>
    <mergeCell ref="Z61:AA63"/>
    <mergeCell ref="AC61:AE63"/>
    <mergeCell ref="AI61:AJ63"/>
    <mergeCell ref="T59:V60"/>
    <mergeCell ref="W59:W60"/>
    <mergeCell ref="X59:X60"/>
    <mergeCell ref="Y59:AA60"/>
    <mergeCell ref="AC59:AE60"/>
    <mergeCell ref="AF59:AF60"/>
    <mergeCell ref="T57:V58"/>
    <mergeCell ref="W57:W58"/>
    <mergeCell ref="X57:X58"/>
    <mergeCell ref="Y57:Y58"/>
    <mergeCell ref="Z57:Z58"/>
    <mergeCell ref="AC57:AE58"/>
    <mergeCell ref="Z55:Z56"/>
    <mergeCell ref="AC55:AE56"/>
    <mergeCell ref="AF55:AF56"/>
    <mergeCell ref="AG55:AG56"/>
    <mergeCell ref="AH55:AH56"/>
    <mergeCell ref="AI55:AI56"/>
    <mergeCell ref="AC53:AE54"/>
    <mergeCell ref="AF53:AF54"/>
    <mergeCell ref="AG53:AG54"/>
    <mergeCell ref="AH53:AH54"/>
    <mergeCell ref="AI53:AI54"/>
    <mergeCell ref="AJ53:AJ58"/>
    <mergeCell ref="AF57:AF58"/>
    <mergeCell ref="AG57:AG58"/>
    <mergeCell ref="AH57:AH58"/>
    <mergeCell ref="AI57:AI58"/>
    <mergeCell ref="T53:V54"/>
    <mergeCell ref="W53:W54"/>
    <mergeCell ref="X53:X54"/>
    <mergeCell ref="Y53:Y54"/>
    <mergeCell ref="Z53:Z54"/>
    <mergeCell ref="AA53:AA58"/>
    <mergeCell ref="T55:V56"/>
    <mergeCell ref="W55:W56"/>
    <mergeCell ref="X55:X56"/>
    <mergeCell ref="Y55:Y56"/>
    <mergeCell ref="AC51:AE52"/>
    <mergeCell ref="AF51:AF52"/>
    <mergeCell ref="AG51:AG52"/>
    <mergeCell ref="AH51:AH52"/>
    <mergeCell ref="AI51:AI52"/>
    <mergeCell ref="AJ51:AJ52"/>
    <mergeCell ref="T51:V52"/>
    <mergeCell ref="W51:W52"/>
    <mergeCell ref="X51:X52"/>
    <mergeCell ref="Y51:Y52"/>
    <mergeCell ref="Z51:Z52"/>
    <mergeCell ref="AA51:AA52"/>
    <mergeCell ref="T44:V46"/>
    <mergeCell ref="Z44:AA46"/>
    <mergeCell ref="AC44:AE46"/>
    <mergeCell ref="AI44:AJ46"/>
    <mergeCell ref="T47:V49"/>
    <mergeCell ref="Z47:AA49"/>
    <mergeCell ref="AC47:AE49"/>
    <mergeCell ref="AI47:AJ49"/>
    <mergeCell ref="T38:V40"/>
    <mergeCell ref="Z38:AA40"/>
    <mergeCell ref="AC38:AE40"/>
    <mergeCell ref="AI38:AJ40"/>
    <mergeCell ref="T41:V43"/>
    <mergeCell ref="Z41:AA43"/>
    <mergeCell ref="AC41:AE43"/>
    <mergeCell ref="AI41:AJ43"/>
    <mergeCell ref="AG33:AG34"/>
    <mergeCell ref="AH33:AJ34"/>
    <mergeCell ref="T35:V37"/>
    <mergeCell ref="Z35:AA37"/>
    <mergeCell ref="AC35:AE37"/>
    <mergeCell ref="AI35:AJ37"/>
    <mergeCell ref="T33:V34"/>
    <mergeCell ref="W33:W34"/>
    <mergeCell ref="X33:X34"/>
    <mergeCell ref="Y33:AA34"/>
    <mergeCell ref="AC33:AE34"/>
    <mergeCell ref="AF33:AF34"/>
    <mergeCell ref="T31:V32"/>
    <mergeCell ref="W31:W32"/>
    <mergeCell ref="X31:X32"/>
    <mergeCell ref="Y31:Y32"/>
    <mergeCell ref="Z31:Z32"/>
    <mergeCell ref="AC31:AE32"/>
    <mergeCell ref="Z29:Z30"/>
    <mergeCell ref="AC29:AE30"/>
    <mergeCell ref="AF29:AF30"/>
    <mergeCell ref="AG29:AG30"/>
    <mergeCell ref="AH29:AH30"/>
    <mergeCell ref="AI29:AI30"/>
    <mergeCell ref="AC27:AE28"/>
    <mergeCell ref="AF27:AF28"/>
    <mergeCell ref="AG27:AG28"/>
    <mergeCell ref="AH27:AH28"/>
    <mergeCell ref="AI27:AI28"/>
    <mergeCell ref="AJ27:AJ32"/>
    <mergeCell ref="AF31:AF32"/>
    <mergeCell ref="AG31:AG32"/>
    <mergeCell ref="AH31:AH32"/>
    <mergeCell ref="AI31:AI32"/>
    <mergeCell ref="T27:V28"/>
    <mergeCell ref="W27:W28"/>
    <mergeCell ref="X27:X28"/>
    <mergeCell ref="Y27:Y28"/>
    <mergeCell ref="Z27:Z28"/>
    <mergeCell ref="AA27:AA32"/>
    <mergeCell ref="T29:V30"/>
    <mergeCell ref="W29:W30"/>
    <mergeCell ref="X29:X30"/>
    <mergeCell ref="Y29:Y30"/>
    <mergeCell ref="AC25:AE26"/>
    <mergeCell ref="AF25:AF26"/>
    <mergeCell ref="AG25:AG26"/>
    <mergeCell ref="AH25:AH26"/>
    <mergeCell ref="AI25:AI26"/>
    <mergeCell ref="AJ25:AJ26"/>
    <mergeCell ref="T25:V26"/>
    <mergeCell ref="W25:W26"/>
    <mergeCell ref="X25:X26"/>
    <mergeCell ref="Y25:Y26"/>
    <mergeCell ref="Z25:Z26"/>
    <mergeCell ref="AA25:AA26"/>
    <mergeCell ref="AE7:AH8"/>
    <mergeCell ref="AI7:AI8"/>
    <mergeCell ref="AJ7:AJ8"/>
    <mergeCell ref="T9:V9"/>
    <mergeCell ref="W9:AA9"/>
    <mergeCell ref="AC9:AE9"/>
    <mergeCell ref="AF9:AJ9"/>
    <mergeCell ref="AC7:AD8"/>
    <mergeCell ref="K151:M153"/>
    <mergeCell ref="Q151:R153"/>
    <mergeCell ref="T7:U8"/>
    <mergeCell ref="V7:Y8"/>
    <mergeCell ref="Z7:Z8"/>
    <mergeCell ref="AA7:AA8"/>
    <mergeCell ref="T11:Z11"/>
    <mergeCell ref="X12:AA12"/>
    <mergeCell ref="X13:AA20"/>
    <mergeCell ref="T22:AA23"/>
    <mergeCell ref="K142:M144"/>
    <mergeCell ref="Q142:R144"/>
    <mergeCell ref="K145:M147"/>
    <mergeCell ref="Q145:R147"/>
    <mergeCell ref="K148:M150"/>
    <mergeCell ref="Q148:R150"/>
    <mergeCell ref="K137:M138"/>
    <mergeCell ref="N137:N138"/>
    <mergeCell ref="O137:O138"/>
    <mergeCell ref="P137:R138"/>
    <mergeCell ref="K139:M141"/>
    <mergeCell ref="Q139:R141"/>
    <mergeCell ref="Q133:Q134"/>
    <mergeCell ref="K135:M136"/>
    <mergeCell ref="N135:N136"/>
    <mergeCell ref="O135:O136"/>
    <mergeCell ref="P135:P136"/>
    <mergeCell ref="Q135:Q136"/>
    <mergeCell ref="K131:M132"/>
    <mergeCell ref="N131:N132"/>
    <mergeCell ref="O131:O132"/>
    <mergeCell ref="P131:P132"/>
    <mergeCell ref="Q131:Q132"/>
    <mergeCell ref="R131:R136"/>
    <mergeCell ref="K133:M134"/>
    <mergeCell ref="N133:N134"/>
    <mergeCell ref="O133:O134"/>
    <mergeCell ref="P133:P134"/>
    <mergeCell ref="K125:M127"/>
    <mergeCell ref="Q125:R127"/>
    <mergeCell ref="K129:M130"/>
    <mergeCell ref="N129:N130"/>
    <mergeCell ref="O129:O130"/>
    <mergeCell ref="P129:P130"/>
    <mergeCell ref="Q129:Q130"/>
    <mergeCell ref="R129:R130"/>
    <mergeCell ref="K116:M118"/>
    <mergeCell ref="Q116:R118"/>
    <mergeCell ref="K119:M121"/>
    <mergeCell ref="Q119:R121"/>
    <mergeCell ref="K122:M124"/>
    <mergeCell ref="Q122:R124"/>
    <mergeCell ref="K111:M112"/>
    <mergeCell ref="N111:N112"/>
    <mergeCell ref="O111:O112"/>
    <mergeCell ref="P111:R112"/>
    <mergeCell ref="K113:M115"/>
    <mergeCell ref="Q113:R115"/>
    <mergeCell ref="Q107:Q108"/>
    <mergeCell ref="K109:M110"/>
    <mergeCell ref="N109:N110"/>
    <mergeCell ref="O109:O110"/>
    <mergeCell ref="P109:P110"/>
    <mergeCell ref="Q109:Q110"/>
    <mergeCell ref="K105:M106"/>
    <mergeCell ref="N105:N106"/>
    <mergeCell ref="O105:O106"/>
    <mergeCell ref="P105:P106"/>
    <mergeCell ref="Q105:Q106"/>
    <mergeCell ref="R105:R110"/>
    <mergeCell ref="K107:M108"/>
    <mergeCell ref="N107:N108"/>
    <mergeCell ref="O107:O108"/>
    <mergeCell ref="P107:P108"/>
    <mergeCell ref="K99:M101"/>
    <mergeCell ref="Q99:R101"/>
    <mergeCell ref="K103:M104"/>
    <mergeCell ref="N103:N104"/>
    <mergeCell ref="O103:O104"/>
    <mergeCell ref="P103:P104"/>
    <mergeCell ref="Q103:Q104"/>
    <mergeCell ref="R103:R104"/>
    <mergeCell ref="K79:M80"/>
    <mergeCell ref="N79:N80"/>
    <mergeCell ref="O79:O80"/>
    <mergeCell ref="P79:P80"/>
    <mergeCell ref="Q79:Q80"/>
    <mergeCell ref="N77:N78"/>
    <mergeCell ref="O77:O78"/>
    <mergeCell ref="P77:P78"/>
    <mergeCell ref="K77:M78"/>
    <mergeCell ref="Q77:Q78"/>
    <mergeCell ref="K57:M58"/>
    <mergeCell ref="N57:N58"/>
    <mergeCell ref="O57:O58"/>
    <mergeCell ref="P57:P58"/>
    <mergeCell ref="K73:M75"/>
    <mergeCell ref="Q73:R75"/>
    <mergeCell ref="Q70:R72"/>
    <mergeCell ref="Q81:Q82"/>
    <mergeCell ref="K64:M66"/>
    <mergeCell ref="K53:M54"/>
    <mergeCell ref="N53:N54"/>
    <mergeCell ref="O53:O54"/>
    <mergeCell ref="P53:P54"/>
    <mergeCell ref="Q53:Q54"/>
    <mergeCell ref="K55:M56"/>
    <mergeCell ref="N55:N56"/>
    <mergeCell ref="O55:O56"/>
    <mergeCell ref="K87:M89"/>
    <mergeCell ref="Q87:R89"/>
    <mergeCell ref="K90:M92"/>
    <mergeCell ref="Q90:R92"/>
    <mergeCell ref="K27:M28"/>
    <mergeCell ref="N27:N28"/>
    <mergeCell ref="O27:O28"/>
    <mergeCell ref="P27:P28"/>
    <mergeCell ref="Q27:Q28"/>
    <mergeCell ref="K29:M30"/>
    <mergeCell ref="K85:M86"/>
    <mergeCell ref="N85:N86"/>
    <mergeCell ref="O85:O86"/>
    <mergeCell ref="P85:R86"/>
    <mergeCell ref="N29:N30"/>
    <mergeCell ref="K67:M69"/>
    <mergeCell ref="O29:O30"/>
    <mergeCell ref="P29:P30"/>
    <mergeCell ref="Q29:Q30"/>
    <mergeCell ref="R27:R32"/>
    <mergeCell ref="AC11:AI11"/>
    <mergeCell ref="AG12:AJ12"/>
    <mergeCell ref="AG13:AJ20"/>
    <mergeCell ref="AC22:AJ23"/>
    <mergeCell ref="P51:P52"/>
    <mergeCell ref="P55:P56"/>
    <mergeCell ref="Q55:Q56"/>
    <mergeCell ref="R53:R58"/>
    <mergeCell ref="K11:Q11"/>
    <mergeCell ref="O12:R12"/>
    <mergeCell ref="K83:M84"/>
    <mergeCell ref="N83:N84"/>
    <mergeCell ref="O83:O84"/>
    <mergeCell ref="P83:P84"/>
    <mergeCell ref="Q83:Q84"/>
    <mergeCell ref="R79:R84"/>
    <mergeCell ref="K81:M82"/>
    <mergeCell ref="N81:N82"/>
    <mergeCell ref="O81:O82"/>
    <mergeCell ref="P81:P82"/>
    <mergeCell ref="R77:R78"/>
    <mergeCell ref="N59:N60"/>
    <mergeCell ref="O59:O60"/>
    <mergeCell ref="P59:R60"/>
    <mergeCell ref="K61:M63"/>
    <mergeCell ref="Q61:R63"/>
    <mergeCell ref="Q64:R66"/>
    <mergeCell ref="Q67:R69"/>
    <mergeCell ref="K70:M72"/>
    <mergeCell ref="K93:M95"/>
    <mergeCell ref="Q93:R95"/>
    <mergeCell ref="K38:M40"/>
    <mergeCell ref="Q38:R40"/>
    <mergeCell ref="K41:M43"/>
    <mergeCell ref="Q41:R43"/>
    <mergeCell ref="K51:M52"/>
    <mergeCell ref="N51:N52"/>
    <mergeCell ref="O51:O52"/>
    <mergeCell ref="K59:M60"/>
    <mergeCell ref="N33:N34"/>
    <mergeCell ref="O33:O34"/>
    <mergeCell ref="P33:R34"/>
    <mergeCell ref="K35:M37"/>
    <mergeCell ref="Q35:R37"/>
    <mergeCell ref="Q57:Q58"/>
    <mergeCell ref="K44:M46"/>
    <mergeCell ref="Q44:R46"/>
    <mergeCell ref="K47:M49"/>
    <mergeCell ref="Q47:R49"/>
    <mergeCell ref="K31:M32"/>
    <mergeCell ref="N31:N32"/>
    <mergeCell ref="O31:O32"/>
    <mergeCell ref="P31:P32"/>
    <mergeCell ref="Q31:Q32"/>
    <mergeCell ref="K96:M98"/>
    <mergeCell ref="Q96:R98"/>
    <mergeCell ref="Q51:Q52"/>
    <mergeCell ref="R51:R52"/>
    <mergeCell ref="K33:M34"/>
    <mergeCell ref="O13:R20"/>
    <mergeCell ref="K22:R23"/>
    <mergeCell ref="K25:M26"/>
    <mergeCell ref="N25:N26"/>
    <mergeCell ref="O25:O26"/>
    <mergeCell ref="P25:P26"/>
    <mergeCell ref="Q25:Q26"/>
    <mergeCell ref="R25:R26"/>
    <mergeCell ref="K7:L8"/>
    <mergeCell ref="M7:P8"/>
    <mergeCell ref="Q7:Q8"/>
    <mergeCell ref="R7:R8"/>
    <mergeCell ref="K9:M9"/>
    <mergeCell ref="N9:R9"/>
    <mergeCell ref="B90:D92"/>
    <mergeCell ref="H90:I92"/>
    <mergeCell ref="B85:D86"/>
    <mergeCell ref="E85:E86"/>
    <mergeCell ref="F85:F86"/>
    <mergeCell ref="G85:I86"/>
    <mergeCell ref="B87:D89"/>
    <mergeCell ref="H87:I89"/>
    <mergeCell ref="H81:H82"/>
    <mergeCell ref="B83:D84"/>
    <mergeCell ref="E83:E84"/>
    <mergeCell ref="F83:F84"/>
    <mergeCell ref="G83:G84"/>
    <mergeCell ref="H83:H84"/>
    <mergeCell ref="H79:H80"/>
    <mergeCell ref="I79:I84"/>
    <mergeCell ref="B81:D82"/>
    <mergeCell ref="E81:E82"/>
    <mergeCell ref="F81:F82"/>
    <mergeCell ref="G81:G82"/>
    <mergeCell ref="B79:D80"/>
    <mergeCell ref="E79:E80"/>
    <mergeCell ref="F79:F80"/>
    <mergeCell ref="G79:G80"/>
    <mergeCell ref="B70:D72"/>
    <mergeCell ref="H70:I72"/>
    <mergeCell ref="B77:D78"/>
    <mergeCell ref="E77:E78"/>
    <mergeCell ref="F77:F78"/>
    <mergeCell ref="G77:G78"/>
    <mergeCell ref="B73:D75"/>
    <mergeCell ref="H73:I75"/>
    <mergeCell ref="B61:D63"/>
    <mergeCell ref="H61:I63"/>
    <mergeCell ref="B59:D60"/>
    <mergeCell ref="E59:E60"/>
    <mergeCell ref="H77:H78"/>
    <mergeCell ref="I77:I78"/>
    <mergeCell ref="B64:D66"/>
    <mergeCell ref="H64:I66"/>
    <mergeCell ref="B67:D69"/>
    <mergeCell ref="H67:I69"/>
    <mergeCell ref="B57:D58"/>
    <mergeCell ref="E57:E58"/>
    <mergeCell ref="F57:F58"/>
    <mergeCell ref="G57:G58"/>
    <mergeCell ref="H57:H58"/>
    <mergeCell ref="F59:F60"/>
    <mergeCell ref="G59:I60"/>
    <mergeCell ref="G55:G56"/>
    <mergeCell ref="B53:D54"/>
    <mergeCell ref="E53:E54"/>
    <mergeCell ref="F53:F54"/>
    <mergeCell ref="G53:G54"/>
    <mergeCell ref="H55:H56"/>
    <mergeCell ref="H35:I37"/>
    <mergeCell ref="B38:D40"/>
    <mergeCell ref="H38:I40"/>
    <mergeCell ref="B47:D49"/>
    <mergeCell ref="H47:I49"/>
    <mergeCell ref="H53:H54"/>
    <mergeCell ref="I53:I58"/>
    <mergeCell ref="B55:D56"/>
    <mergeCell ref="E55:E56"/>
    <mergeCell ref="F55:F56"/>
    <mergeCell ref="H31:H32"/>
    <mergeCell ref="B51:D52"/>
    <mergeCell ref="E51:E52"/>
    <mergeCell ref="F33:F34"/>
    <mergeCell ref="G33:I34"/>
    <mergeCell ref="F51:F52"/>
    <mergeCell ref="G51:G52"/>
    <mergeCell ref="H51:H52"/>
    <mergeCell ref="I51:I52"/>
    <mergeCell ref="B35:D37"/>
    <mergeCell ref="H27:H28"/>
    <mergeCell ref="I27:I32"/>
    <mergeCell ref="B29:D30"/>
    <mergeCell ref="E29:E30"/>
    <mergeCell ref="F29:F30"/>
    <mergeCell ref="G29:G30"/>
    <mergeCell ref="B27:D28"/>
    <mergeCell ref="E27:E28"/>
    <mergeCell ref="H29:H30"/>
    <mergeCell ref="B31:D32"/>
    <mergeCell ref="F25:F26"/>
    <mergeCell ref="G25:G26"/>
    <mergeCell ref="B33:D34"/>
    <mergeCell ref="E33:E34"/>
    <mergeCell ref="E31:E32"/>
    <mergeCell ref="F31:F32"/>
    <mergeCell ref="G31:G32"/>
    <mergeCell ref="B7:C8"/>
    <mergeCell ref="D7:G8"/>
    <mergeCell ref="H7:H8"/>
    <mergeCell ref="I7:I8"/>
    <mergeCell ref="H25:H26"/>
    <mergeCell ref="I25:I26"/>
    <mergeCell ref="B25:D26"/>
    <mergeCell ref="E25:E26"/>
    <mergeCell ref="B11:H11"/>
    <mergeCell ref="F12:I12"/>
    <mergeCell ref="B41:D43"/>
    <mergeCell ref="H41:I43"/>
    <mergeCell ref="B44:D46"/>
    <mergeCell ref="H44:I46"/>
    <mergeCell ref="B9:D9"/>
    <mergeCell ref="E9:I9"/>
    <mergeCell ref="F13:I20"/>
    <mergeCell ref="B22:I23"/>
    <mergeCell ref="F27:F28"/>
    <mergeCell ref="G27:G28"/>
    <mergeCell ref="B93:D95"/>
    <mergeCell ref="H93:I95"/>
    <mergeCell ref="B96:D98"/>
    <mergeCell ref="H96:I98"/>
    <mergeCell ref="B99:D101"/>
    <mergeCell ref="H99:I101"/>
    <mergeCell ref="B103:D104"/>
    <mergeCell ref="E103:E104"/>
    <mergeCell ref="F103:F104"/>
    <mergeCell ref="G103:G104"/>
    <mergeCell ref="H103:H104"/>
    <mergeCell ref="I103:I104"/>
    <mergeCell ref="B105:D106"/>
    <mergeCell ref="E105:E106"/>
    <mergeCell ref="F105:F106"/>
    <mergeCell ref="G105:G106"/>
    <mergeCell ref="H105:H106"/>
    <mergeCell ref="I105:I110"/>
    <mergeCell ref="B107:D108"/>
    <mergeCell ref="E107:E108"/>
    <mergeCell ref="F107:F108"/>
    <mergeCell ref="G107:G108"/>
    <mergeCell ref="H107:H108"/>
    <mergeCell ref="B109:D110"/>
    <mergeCell ref="E109:E110"/>
    <mergeCell ref="F109:F110"/>
    <mergeCell ref="G109:G110"/>
    <mergeCell ref="H109:H110"/>
    <mergeCell ref="B111:D112"/>
    <mergeCell ref="E111:E112"/>
    <mergeCell ref="F111:F112"/>
    <mergeCell ref="G111:I112"/>
    <mergeCell ref="B113:D115"/>
    <mergeCell ref="H113:I115"/>
    <mergeCell ref="B116:D118"/>
    <mergeCell ref="H116:I118"/>
    <mergeCell ref="B119:D121"/>
    <mergeCell ref="H119:I121"/>
    <mergeCell ref="B122:D124"/>
    <mergeCell ref="H122:I124"/>
    <mergeCell ref="B125:D127"/>
    <mergeCell ref="H125:I127"/>
    <mergeCell ref="B129:D130"/>
    <mergeCell ref="E129:E130"/>
    <mergeCell ref="F129:F130"/>
    <mergeCell ref="G129:G130"/>
    <mergeCell ref="H129:H130"/>
    <mergeCell ref="I129:I130"/>
    <mergeCell ref="B131:D132"/>
    <mergeCell ref="E131:E132"/>
    <mergeCell ref="F131:F132"/>
    <mergeCell ref="G131:G132"/>
    <mergeCell ref="H131:H132"/>
    <mergeCell ref="I131:I136"/>
    <mergeCell ref="B133:D134"/>
    <mergeCell ref="E133:E134"/>
    <mergeCell ref="F133:F134"/>
    <mergeCell ref="G133:G134"/>
    <mergeCell ref="H133:H134"/>
    <mergeCell ref="B135:D136"/>
    <mergeCell ref="E135:E136"/>
    <mergeCell ref="F135:F136"/>
    <mergeCell ref="G135:G136"/>
    <mergeCell ref="H135:H136"/>
    <mergeCell ref="B137:D138"/>
    <mergeCell ref="E137:E138"/>
    <mergeCell ref="F137:F138"/>
    <mergeCell ref="G137:I138"/>
    <mergeCell ref="B139:D141"/>
    <mergeCell ref="H139:I141"/>
    <mergeCell ref="B151:D153"/>
    <mergeCell ref="H151:I153"/>
    <mergeCell ref="B142:D144"/>
    <mergeCell ref="H142:I144"/>
    <mergeCell ref="B145:D147"/>
    <mergeCell ref="H145:I147"/>
    <mergeCell ref="B148:D150"/>
    <mergeCell ref="H148:I150"/>
  </mergeCells>
  <phoneticPr fontId="4" type="noConversion"/>
  <conditionalFormatting sqref="I11">
    <cfRule type="cellIs" dxfId="455" priority="282" stopIfTrue="1" operator="between">
      <formula>-300</formula>
      <formula>70</formula>
    </cfRule>
    <cfRule type="cellIs" dxfId="454" priority="283" stopIfTrue="1" operator="between">
      <formula>71</formula>
      <formula>90</formula>
    </cfRule>
    <cfRule type="cellIs" dxfId="453" priority="284" stopIfTrue="1" operator="between">
      <formula>91</formula>
      <formula>1000</formula>
    </cfRule>
  </conditionalFormatting>
  <conditionalFormatting sqref="R11">
    <cfRule type="cellIs" dxfId="452" priority="273" stopIfTrue="1" operator="between">
      <formula>-300</formula>
      <formula>70</formula>
    </cfRule>
    <cfRule type="cellIs" dxfId="451" priority="274" stopIfTrue="1" operator="between">
      <formula>71</formula>
      <formula>90</formula>
    </cfRule>
    <cfRule type="cellIs" dxfId="450" priority="275" stopIfTrue="1" operator="between">
      <formula>91</formula>
      <formula>115</formula>
    </cfRule>
  </conditionalFormatting>
  <conditionalFormatting sqref="AA11">
    <cfRule type="cellIs" dxfId="449" priority="174" stopIfTrue="1" operator="between">
      <formula>-300</formula>
      <formula>70</formula>
    </cfRule>
    <cfRule type="cellIs" dxfId="448" priority="175" stopIfTrue="1" operator="between">
      <formula>71</formula>
      <formula>90</formula>
    </cfRule>
    <cfRule type="cellIs" dxfId="447" priority="176" stopIfTrue="1" operator="between">
      <formula>91</formula>
      <formula>115</formula>
    </cfRule>
  </conditionalFormatting>
  <conditionalFormatting sqref="AJ11">
    <cfRule type="cellIs" dxfId="446" priority="156" stopIfTrue="1" operator="between">
      <formula>-300</formula>
      <formula>70</formula>
    </cfRule>
    <cfRule type="cellIs" dxfId="445" priority="157" stopIfTrue="1" operator="between">
      <formula>71</formula>
      <formula>90</formula>
    </cfRule>
    <cfRule type="cellIs" dxfId="444" priority="158" stopIfTrue="1" operator="between">
      <formula>91</formula>
      <formula>115</formula>
    </cfRule>
  </conditionalFormatting>
  <conditionalFormatting sqref="H27:H28">
    <cfRule type="containsText" dxfId="443" priority="140" stopIfTrue="1" operator="containsText" text="FALSO">
      <formula>NOT(ISERROR(SEARCH("FALSO",H27)))</formula>
    </cfRule>
  </conditionalFormatting>
  <conditionalFormatting sqref="H29:H30">
    <cfRule type="containsText" dxfId="442" priority="139" stopIfTrue="1" operator="containsText" text="FALSO">
      <formula>NOT(ISERROR(SEARCH("FALSO",H29)))</formula>
    </cfRule>
  </conditionalFormatting>
  <conditionalFormatting sqref="H31:H32">
    <cfRule type="containsText" dxfId="441" priority="138" stopIfTrue="1" operator="containsText" text="FALSO">
      <formula>NOT(ISERROR(SEARCH("FALSO",H31)))</formula>
    </cfRule>
  </conditionalFormatting>
  <conditionalFormatting sqref="H53:H54">
    <cfRule type="containsText" dxfId="440" priority="137" stopIfTrue="1" operator="containsText" text="FALSO">
      <formula>NOT(ISERROR(SEARCH("FALSO",H53)))</formula>
    </cfRule>
  </conditionalFormatting>
  <conditionalFormatting sqref="H55:H56">
    <cfRule type="containsText" dxfId="439" priority="136" stopIfTrue="1" operator="containsText" text="FALSO">
      <formula>NOT(ISERROR(SEARCH("FALSO",H55)))</formula>
    </cfRule>
  </conditionalFormatting>
  <conditionalFormatting sqref="H57:H58">
    <cfRule type="containsText" dxfId="438" priority="135" stopIfTrue="1" operator="containsText" text="FALSO">
      <formula>NOT(ISERROR(SEARCH("FALSO",H57)))</formula>
    </cfRule>
  </conditionalFormatting>
  <conditionalFormatting sqref="H79:H80">
    <cfRule type="containsText" dxfId="437" priority="134" stopIfTrue="1" operator="containsText" text="FALSO">
      <formula>NOT(ISERROR(SEARCH("FALSO",H79)))</formula>
    </cfRule>
  </conditionalFormatting>
  <conditionalFormatting sqref="H81:H82">
    <cfRule type="containsText" dxfId="436" priority="133" stopIfTrue="1" operator="containsText" text="FALSO">
      <formula>NOT(ISERROR(SEARCH("FALSO",H81)))</formula>
    </cfRule>
  </conditionalFormatting>
  <conditionalFormatting sqref="H83:H84">
    <cfRule type="containsText" dxfId="435" priority="132" stopIfTrue="1" operator="containsText" text="FALSO">
      <formula>NOT(ISERROR(SEARCH("FALSO",H83)))</formula>
    </cfRule>
  </conditionalFormatting>
  <conditionalFormatting sqref="H105:H106">
    <cfRule type="containsText" dxfId="434" priority="131" stopIfTrue="1" operator="containsText" text="FALSO">
      <formula>NOT(ISERROR(SEARCH("FALSO",H105)))</formula>
    </cfRule>
  </conditionalFormatting>
  <conditionalFormatting sqref="H107:H108">
    <cfRule type="containsText" dxfId="433" priority="130" stopIfTrue="1" operator="containsText" text="FALSO">
      <formula>NOT(ISERROR(SEARCH("FALSO",H107)))</formula>
    </cfRule>
  </conditionalFormatting>
  <conditionalFormatting sqref="H109:H110">
    <cfRule type="containsText" dxfId="432" priority="129" stopIfTrue="1" operator="containsText" text="FALSO">
      <formula>NOT(ISERROR(SEARCH("FALSO",H109)))</formula>
    </cfRule>
  </conditionalFormatting>
  <conditionalFormatting sqref="H131:H132">
    <cfRule type="containsText" dxfId="431" priority="128" stopIfTrue="1" operator="containsText" text="FALSO">
      <formula>NOT(ISERROR(SEARCH("FALSO",H131)))</formula>
    </cfRule>
  </conditionalFormatting>
  <conditionalFormatting sqref="H133:H134">
    <cfRule type="containsText" dxfId="430" priority="127" stopIfTrue="1" operator="containsText" text="FALSO">
      <formula>NOT(ISERROR(SEARCH("FALSO",H133)))</formula>
    </cfRule>
  </conditionalFormatting>
  <conditionalFormatting sqref="H135:H136">
    <cfRule type="containsText" dxfId="429" priority="126" stopIfTrue="1" operator="containsText" text="FALSO">
      <formula>NOT(ISERROR(SEARCH("FALSO",H135)))</formula>
    </cfRule>
  </conditionalFormatting>
  <conditionalFormatting sqref="Q135:Q136">
    <cfRule type="containsText" dxfId="428" priority="125" stopIfTrue="1" operator="containsText" text="FALSO">
      <formula>NOT(ISERROR(SEARCH("FALSO",Q135)))</formula>
    </cfRule>
  </conditionalFormatting>
  <conditionalFormatting sqref="Q133:Q134">
    <cfRule type="containsText" dxfId="427" priority="124" stopIfTrue="1" operator="containsText" text="FALSO">
      <formula>NOT(ISERROR(SEARCH("FALSO",Q133)))</formula>
    </cfRule>
  </conditionalFormatting>
  <conditionalFormatting sqref="Q131:Q132">
    <cfRule type="containsText" dxfId="426" priority="123" stopIfTrue="1" operator="containsText" text="FALSO">
      <formula>NOT(ISERROR(SEARCH("FALSO",Q131)))</formula>
    </cfRule>
  </conditionalFormatting>
  <conditionalFormatting sqref="Q109:Q110">
    <cfRule type="containsText" dxfId="425" priority="122" stopIfTrue="1" operator="containsText" text="FALSO">
      <formula>NOT(ISERROR(SEARCH("FALSO",Q109)))</formula>
    </cfRule>
  </conditionalFormatting>
  <conditionalFormatting sqref="Q107:Q108">
    <cfRule type="containsText" dxfId="424" priority="121" stopIfTrue="1" operator="containsText" text="FALSO">
      <formula>NOT(ISERROR(SEARCH("FALSO",Q107)))</formula>
    </cfRule>
  </conditionalFormatting>
  <conditionalFormatting sqref="Q105:Q106">
    <cfRule type="containsText" dxfId="423" priority="120" stopIfTrue="1" operator="containsText" text="FALSO">
      <formula>NOT(ISERROR(SEARCH("FALSO",Q105)))</formula>
    </cfRule>
  </conditionalFormatting>
  <conditionalFormatting sqref="Q83:Q84">
    <cfRule type="containsText" dxfId="422" priority="119" stopIfTrue="1" operator="containsText" text="FALSO">
      <formula>NOT(ISERROR(SEARCH("FALSO",Q83)))</formula>
    </cfRule>
  </conditionalFormatting>
  <conditionalFormatting sqref="Q81:Q82">
    <cfRule type="containsText" dxfId="421" priority="118" stopIfTrue="1" operator="containsText" text="FALSO">
      <formula>NOT(ISERROR(SEARCH("FALSO",Q81)))</formula>
    </cfRule>
  </conditionalFormatting>
  <conditionalFormatting sqref="Q79:Q80">
    <cfRule type="containsText" dxfId="420" priority="117" stopIfTrue="1" operator="containsText" text="FALSO">
      <formula>NOT(ISERROR(SEARCH("FALSO",Q79)))</formula>
    </cfRule>
  </conditionalFormatting>
  <conditionalFormatting sqref="Q57:Q58">
    <cfRule type="containsText" dxfId="419" priority="116" stopIfTrue="1" operator="containsText" text="FALSO">
      <formula>NOT(ISERROR(SEARCH("FALSO",Q57)))</formula>
    </cfRule>
  </conditionalFormatting>
  <conditionalFormatting sqref="Q55:Q56">
    <cfRule type="containsText" dxfId="418" priority="115" stopIfTrue="1" operator="containsText" text="FALSO">
      <formula>NOT(ISERROR(SEARCH("FALSO",Q55)))</formula>
    </cfRule>
  </conditionalFormatting>
  <conditionalFormatting sqref="Q53:Q54">
    <cfRule type="containsText" dxfId="417" priority="114" stopIfTrue="1" operator="containsText" text="FALSO">
      <formula>NOT(ISERROR(SEARCH("FALSO",Q53)))</formula>
    </cfRule>
  </conditionalFormatting>
  <conditionalFormatting sqref="Q31:Q32">
    <cfRule type="containsText" dxfId="416" priority="113" stopIfTrue="1" operator="containsText" text="FALSO">
      <formula>NOT(ISERROR(SEARCH("FALSO",Q31)))</formula>
    </cfRule>
  </conditionalFormatting>
  <conditionalFormatting sqref="Q29:Q30">
    <cfRule type="containsText" dxfId="415" priority="112" stopIfTrue="1" operator="containsText" text="FALSO">
      <formula>NOT(ISERROR(SEARCH("FALSO",Q29)))</formula>
    </cfRule>
  </conditionalFormatting>
  <conditionalFormatting sqref="Q27:Q28">
    <cfRule type="containsText" dxfId="414" priority="111" stopIfTrue="1" operator="containsText" text="FALSO">
      <formula>NOT(ISERROR(SEARCH("FALSO",Q27)))</formula>
    </cfRule>
  </conditionalFormatting>
  <conditionalFormatting sqref="Z27:Z28">
    <cfRule type="containsText" dxfId="413" priority="110" stopIfTrue="1" operator="containsText" text="FALSO">
      <formula>NOT(ISERROR(SEARCH("FALSO",Z27)))</formula>
    </cfRule>
  </conditionalFormatting>
  <conditionalFormatting sqref="Z29:Z30">
    <cfRule type="containsText" dxfId="412" priority="109" stopIfTrue="1" operator="containsText" text="FALSO">
      <formula>NOT(ISERROR(SEARCH("FALSO",Z29)))</formula>
    </cfRule>
  </conditionalFormatting>
  <conditionalFormatting sqref="Z31:Z32">
    <cfRule type="containsText" dxfId="411" priority="108" stopIfTrue="1" operator="containsText" text="FALSO">
      <formula>NOT(ISERROR(SEARCH("FALSO",Z31)))</formula>
    </cfRule>
  </conditionalFormatting>
  <conditionalFormatting sqref="Z53:Z54">
    <cfRule type="containsText" dxfId="410" priority="107" stopIfTrue="1" operator="containsText" text="FALSO">
      <formula>NOT(ISERROR(SEARCH("FALSO",Z53)))</formula>
    </cfRule>
  </conditionalFormatting>
  <conditionalFormatting sqref="Z55:Z56">
    <cfRule type="containsText" dxfId="409" priority="106" stopIfTrue="1" operator="containsText" text="FALSO">
      <formula>NOT(ISERROR(SEARCH("FALSO",Z55)))</formula>
    </cfRule>
  </conditionalFormatting>
  <conditionalFormatting sqref="Z57:Z58">
    <cfRule type="containsText" dxfId="408" priority="105" stopIfTrue="1" operator="containsText" text="FALSO">
      <formula>NOT(ISERROR(SEARCH("FALSO",Z57)))</formula>
    </cfRule>
  </conditionalFormatting>
  <conditionalFormatting sqref="Z79:Z80">
    <cfRule type="containsText" dxfId="407" priority="104" stopIfTrue="1" operator="containsText" text="FALSO">
      <formula>NOT(ISERROR(SEARCH("FALSO",Z79)))</formula>
    </cfRule>
  </conditionalFormatting>
  <conditionalFormatting sqref="Z81:Z82">
    <cfRule type="containsText" dxfId="406" priority="103" stopIfTrue="1" operator="containsText" text="FALSO">
      <formula>NOT(ISERROR(SEARCH("FALSO",Z81)))</formula>
    </cfRule>
  </conditionalFormatting>
  <conditionalFormatting sqref="Z83:Z84">
    <cfRule type="containsText" dxfId="405" priority="102" stopIfTrue="1" operator="containsText" text="FALSO">
      <formula>NOT(ISERROR(SEARCH("FALSO",Z83)))</formula>
    </cfRule>
  </conditionalFormatting>
  <conditionalFormatting sqref="Z105:Z106">
    <cfRule type="containsText" dxfId="404" priority="101" stopIfTrue="1" operator="containsText" text="FALSO">
      <formula>NOT(ISERROR(SEARCH("FALSO",Z105)))</formula>
    </cfRule>
  </conditionalFormatting>
  <conditionalFormatting sqref="Z107:Z108">
    <cfRule type="containsText" dxfId="403" priority="100" stopIfTrue="1" operator="containsText" text="FALSO">
      <formula>NOT(ISERROR(SEARCH("FALSO",Z107)))</formula>
    </cfRule>
  </conditionalFormatting>
  <conditionalFormatting sqref="Z109:Z110">
    <cfRule type="containsText" dxfId="402" priority="99" stopIfTrue="1" operator="containsText" text="FALSO">
      <formula>NOT(ISERROR(SEARCH("FALSO",Z109)))</formula>
    </cfRule>
  </conditionalFormatting>
  <conditionalFormatting sqref="Z131:Z132">
    <cfRule type="containsText" dxfId="401" priority="98" stopIfTrue="1" operator="containsText" text="FALSO">
      <formula>NOT(ISERROR(SEARCH("FALSO",Z131)))</formula>
    </cfRule>
  </conditionalFormatting>
  <conditionalFormatting sqref="Z133:Z134">
    <cfRule type="containsText" dxfId="400" priority="97" stopIfTrue="1" operator="containsText" text="FALSO">
      <formula>NOT(ISERROR(SEARCH("FALSO",Z133)))</formula>
    </cfRule>
  </conditionalFormatting>
  <conditionalFormatting sqref="Z135:Z136">
    <cfRule type="containsText" dxfId="399" priority="96" stopIfTrue="1" operator="containsText" text="FALSO">
      <formula>NOT(ISERROR(SEARCH("FALSO",Z135)))</formula>
    </cfRule>
  </conditionalFormatting>
  <conditionalFormatting sqref="AI27:AI28">
    <cfRule type="containsText" dxfId="398" priority="95" stopIfTrue="1" operator="containsText" text="FALSO">
      <formula>NOT(ISERROR(SEARCH("FALSO",AI27)))</formula>
    </cfRule>
  </conditionalFormatting>
  <conditionalFormatting sqref="AI29:AI30">
    <cfRule type="containsText" dxfId="397" priority="94" stopIfTrue="1" operator="containsText" text="FALSO">
      <formula>NOT(ISERROR(SEARCH("FALSO",AI29)))</formula>
    </cfRule>
  </conditionalFormatting>
  <conditionalFormatting sqref="AI31:AI32">
    <cfRule type="containsText" dxfId="396" priority="93" stopIfTrue="1" operator="containsText" text="FALSO">
      <formula>NOT(ISERROR(SEARCH("FALSO",AI31)))</formula>
    </cfRule>
  </conditionalFormatting>
  <conditionalFormatting sqref="AI53:AI54">
    <cfRule type="containsText" dxfId="395" priority="92" stopIfTrue="1" operator="containsText" text="FALSO">
      <formula>NOT(ISERROR(SEARCH("FALSO",AI53)))</formula>
    </cfRule>
  </conditionalFormatting>
  <conditionalFormatting sqref="AI55:AI56">
    <cfRule type="containsText" dxfId="394" priority="91" stopIfTrue="1" operator="containsText" text="FALSO">
      <formula>NOT(ISERROR(SEARCH("FALSO",AI55)))</formula>
    </cfRule>
  </conditionalFormatting>
  <conditionalFormatting sqref="AI57:AI58">
    <cfRule type="containsText" dxfId="393" priority="90" stopIfTrue="1" operator="containsText" text="FALSO">
      <formula>NOT(ISERROR(SEARCH("FALSO",AI57)))</formula>
    </cfRule>
  </conditionalFormatting>
  <conditionalFormatting sqref="AI79:AI80">
    <cfRule type="containsText" dxfId="392" priority="89" stopIfTrue="1" operator="containsText" text="FALSO">
      <formula>NOT(ISERROR(SEARCH("FALSO",AI79)))</formula>
    </cfRule>
  </conditionalFormatting>
  <conditionalFormatting sqref="AI81:AI82">
    <cfRule type="containsText" dxfId="391" priority="88" stopIfTrue="1" operator="containsText" text="FALSO">
      <formula>NOT(ISERROR(SEARCH("FALSO",AI81)))</formula>
    </cfRule>
  </conditionalFormatting>
  <conditionalFormatting sqref="AI83:AI84">
    <cfRule type="containsText" dxfId="390" priority="87" stopIfTrue="1" operator="containsText" text="FALSO">
      <formula>NOT(ISERROR(SEARCH("FALSO",AI83)))</formula>
    </cfRule>
  </conditionalFormatting>
  <conditionalFormatting sqref="AI105:AI106">
    <cfRule type="containsText" dxfId="389" priority="86" stopIfTrue="1" operator="containsText" text="FALSO">
      <formula>NOT(ISERROR(SEARCH("FALSO",AI105)))</formula>
    </cfRule>
  </conditionalFormatting>
  <conditionalFormatting sqref="AI107:AI108">
    <cfRule type="containsText" dxfId="388" priority="85" stopIfTrue="1" operator="containsText" text="FALSO">
      <formula>NOT(ISERROR(SEARCH("FALSO",AI107)))</formula>
    </cfRule>
  </conditionalFormatting>
  <conditionalFormatting sqref="AI109:AI110">
    <cfRule type="containsText" dxfId="387" priority="84" stopIfTrue="1" operator="containsText" text="FALSO">
      <formula>NOT(ISERROR(SEARCH("FALSO",AI109)))</formula>
    </cfRule>
  </conditionalFormatting>
  <conditionalFormatting sqref="AI131:AI132">
    <cfRule type="containsText" dxfId="386" priority="83" stopIfTrue="1" operator="containsText" text="FALSO">
      <formula>NOT(ISERROR(SEARCH("FALSO",AI131)))</formula>
    </cfRule>
  </conditionalFormatting>
  <conditionalFormatting sqref="AI133:AI134">
    <cfRule type="containsText" dxfId="385" priority="82" stopIfTrue="1" operator="containsText" text="FALSO">
      <formula>NOT(ISERROR(SEARCH("FALSO",AI133)))</formula>
    </cfRule>
  </conditionalFormatting>
  <conditionalFormatting sqref="AI135:AI136">
    <cfRule type="containsText" dxfId="384" priority="81" stopIfTrue="1" operator="containsText" text="FALSO">
      <formula>NOT(ISERROR(SEARCH("FALSO",AI135)))</formula>
    </cfRule>
  </conditionalFormatting>
  <conditionalFormatting sqref="I27">
    <cfRule type="cellIs" dxfId="383" priority="78" stopIfTrue="1" operator="between">
      <formula>-300</formula>
      <formula>70</formula>
    </cfRule>
    <cfRule type="cellIs" dxfId="382" priority="79" stopIfTrue="1" operator="between">
      <formula>71</formula>
      <formula>90</formula>
    </cfRule>
    <cfRule type="cellIs" dxfId="381" priority="80" stopIfTrue="1" operator="between">
      <formula>91</formula>
      <formula>115</formula>
    </cfRule>
  </conditionalFormatting>
  <conditionalFormatting sqref="I27:I32">
    <cfRule type="containsText" dxfId="380" priority="77" stopIfTrue="1" operator="containsText" text="FALSO">
      <formula>NOT(ISERROR(SEARCH("FALSO",I27)))</formula>
    </cfRule>
  </conditionalFormatting>
  <conditionalFormatting sqref="I53">
    <cfRule type="cellIs" dxfId="379" priority="74" stopIfTrue="1" operator="between">
      <formula>-300</formula>
      <formula>70</formula>
    </cfRule>
    <cfRule type="cellIs" dxfId="378" priority="75" stopIfTrue="1" operator="between">
      <formula>71</formula>
      <formula>90</formula>
    </cfRule>
    <cfRule type="cellIs" dxfId="377" priority="76" stopIfTrue="1" operator="between">
      <formula>91</formula>
      <formula>115</formula>
    </cfRule>
  </conditionalFormatting>
  <conditionalFormatting sqref="I53:I58">
    <cfRule type="containsText" dxfId="376" priority="73" stopIfTrue="1" operator="containsText" text="FALSO">
      <formula>NOT(ISERROR(SEARCH("FALSO",I53)))</formula>
    </cfRule>
  </conditionalFormatting>
  <conditionalFormatting sqref="I79">
    <cfRule type="cellIs" dxfId="375" priority="70" stopIfTrue="1" operator="between">
      <formula>-300</formula>
      <formula>70</formula>
    </cfRule>
    <cfRule type="cellIs" dxfId="374" priority="71" stopIfTrue="1" operator="between">
      <formula>71</formula>
      <formula>90</formula>
    </cfRule>
    <cfRule type="cellIs" dxfId="373" priority="72" stopIfTrue="1" operator="between">
      <formula>91</formula>
      <formula>115</formula>
    </cfRule>
  </conditionalFormatting>
  <conditionalFormatting sqref="I79:I84">
    <cfRule type="containsText" dxfId="372" priority="69" stopIfTrue="1" operator="containsText" text="FALSO">
      <formula>NOT(ISERROR(SEARCH("FALSO",I79)))</formula>
    </cfRule>
  </conditionalFormatting>
  <conditionalFormatting sqref="I105">
    <cfRule type="cellIs" dxfId="371" priority="66" stopIfTrue="1" operator="between">
      <formula>-300</formula>
      <formula>70</formula>
    </cfRule>
    <cfRule type="cellIs" dxfId="370" priority="67" stopIfTrue="1" operator="between">
      <formula>71</formula>
      <formula>90</formula>
    </cfRule>
    <cfRule type="cellIs" dxfId="369" priority="68" stopIfTrue="1" operator="between">
      <formula>91</formula>
      <formula>115</formula>
    </cfRule>
  </conditionalFormatting>
  <conditionalFormatting sqref="I105:I110">
    <cfRule type="containsText" dxfId="368" priority="65" stopIfTrue="1" operator="containsText" text="FALSO">
      <formula>NOT(ISERROR(SEARCH("FALSO",I105)))</formula>
    </cfRule>
  </conditionalFormatting>
  <conditionalFormatting sqref="I131">
    <cfRule type="cellIs" dxfId="367" priority="62" stopIfTrue="1" operator="between">
      <formula>-300</formula>
      <formula>70</formula>
    </cfRule>
    <cfRule type="cellIs" dxfId="366" priority="63" stopIfTrue="1" operator="between">
      <formula>71</formula>
      <formula>90</formula>
    </cfRule>
    <cfRule type="cellIs" dxfId="365" priority="64" stopIfTrue="1" operator="between">
      <formula>91</formula>
      <formula>115</formula>
    </cfRule>
  </conditionalFormatting>
  <conditionalFormatting sqref="I131:I136">
    <cfRule type="containsText" dxfId="364" priority="61" stopIfTrue="1" operator="containsText" text="FALSO">
      <formula>NOT(ISERROR(SEARCH("FALSO",I131)))</formula>
    </cfRule>
  </conditionalFormatting>
  <conditionalFormatting sqref="R131">
    <cfRule type="cellIs" dxfId="363" priority="58" stopIfTrue="1" operator="between">
      <formula>-300</formula>
      <formula>70</formula>
    </cfRule>
    <cfRule type="cellIs" dxfId="362" priority="59" stopIfTrue="1" operator="between">
      <formula>71</formula>
      <formula>90</formula>
    </cfRule>
    <cfRule type="cellIs" dxfId="361" priority="60" stopIfTrue="1" operator="between">
      <formula>91</formula>
      <formula>115</formula>
    </cfRule>
  </conditionalFormatting>
  <conditionalFormatting sqref="R131:R136">
    <cfRule type="containsText" dxfId="360" priority="57" stopIfTrue="1" operator="containsText" text="FALSO">
      <formula>NOT(ISERROR(SEARCH("FALSO",R131)))</formula>
    </cfRule>
  </conditionalFormatting>
  <conditionalFormatting sqref="R105">
    <cfRule type="cellIs" dxfId="359" priority="54" stopIfTrue="1" operator="between">
      <formula>-300</formula>
      <formula>70</formula>
    </cfRule>
    <cfRule type="cellIs" dxfId="358" priority="55" stopIfTrue="1" operator="between">
      <formula>71</formula>
      <formula>90</formula>
    </cfRule>
    <cfRule type="cellIs" dxfId="357" priority="56" stopIfTrue="1" operator="between">
      <formula>91</formula>
      <formula>115</formula>
    </cfRule>
  </conditionalFormatting>
  <conditionalFormatting sqref="R105:R110">
    <cfRule type="containsText" dxfId="356" priority="53" stopIfTrue="1" operator="containsText" text="FALSO">
      <formula>NOT(ISERROR(SEARCH("FALSO",R105)))</formula>
    </cfRule>
  </conditionalFormatting>
  <conditionalFormatting sqref="R79">
    <cfRule type="cellIs" dxfId="355" priority="50" stopIfTrue="1" operator="between">
      <formula>-300</formula>
      <formula>70</formula>
    </cfRule>
    <cfRule type="cellIs" dxfId="354" priority="51" stopIfTrue="1" operator="between">
      <formula>71</formula>
      <formula>90</formula>
    </cfRule>
    <cfRule type="cellIs" dxfId="353" priority="52" stopIfTrue="1" operator="between">
      <formula>91</formula>
      <formula>115</formula>
    </cfRule>
  </conditionalFormatting>
  <conditionalFormatting sqref="R79:R84">
    <cfRule type="containsText" dxfId="352" priority="49" stopIfTrue="1" operator="containsText" text="FALSO">
      <formula>NOT(ISERROR(SEARCH("FALSO",R79)))</formula>
    </cfRule>
  </conditionalFormatting>
  <conditionalFormatting sqref="R53">
    <cfRule type="cellIs" dxfId="351" priority="46" stopIfTrue="1" operator="between">
      <formula>-300</formula>
      <formula>70</formula>
    </cfRule>
    <cfRule type="cellIs" dxfId="350" priority="47" stopIfTrue="1" operator="between">
      <formula>71</formula>
      <formula>90</formula>
    </cfRule>
    <cfRule type="cellIs" dxfId="349" priority="48" stopIfTrue="1" operator="between">
      <formula>91</formula>
      <formula>115</formula>
    </cfRule>
  </conditionalFormatting>
  <conditionalFormatting sqref="R53:R58">
    <cfRule type="containsText" dxfId="348" priority="45" stopIfTrue="1" operator="containsText" text="FALSO">
      <formula>NOT(ISERROR(SEARCH("FALSO",R53)))</formula>
    </cfRule>
  </conditionalFormatting>
  <conditionalFormatting sqref="R27">
    <cfRule type="cellIs" dxfId="347" priority="42" stopIfTrue="1" operator="between">
      <formula>-300</formula>
      <formula>70</formula>
    </cfRule>
    <cfRule type="cellIs" dxfId="346" priority="43" stopIfTrue="1" operator="between">
      <formula>71</formula>
      <formula>90</formula>
    </cfRule>
    <cfRule type="cellIs" dxfId="345" priority="44" stopIfTrue="1" operator="between">
      <formula>91</formula>
      <formula>115</formula>
    </cfRule>
  </conditionalFormatting>
  <conditionalFormatting sqref="R27:R32">
    <cfRule type="containsText" dxfId="344" priority="41" stopIfTrue="1" operator="containsText" text="FALSO">
      <formula>NOT(ISERROR(SEARCH("FALSO",R27)))</formula>
    </cfRule>
  </conditionalFormatting>
  <conditionalFormatting sqref="AA27">
    <cfRule type="cellIs" dxfId="343" priority="38" stopIfTrue="1" operator="between">
      <formula>-300</formula>
      <formula>70</formula>
    </cfRule>
    <cfRule type="cellIs" dxfId="342" priority="39" stopIfTrue="1" operator="between">
      <formula>71</formula>
      <formula>90</formula>
    </cfRule>
    <cfRule type="cellIs" dxfId="341" priority="40" stopIfTrue="1" operator="between">
      <formula>91</formula>
      <formula>115</formula>
    </cfRule>
  </conditionalFormatting>
  <conditionalFormatting sqref="AA27:AA32">
    <cfRule type="containsText" dxfId="340" priority="37" stopIfTrue="1" operator="containsText" text="FALSO">
      <formula>NOT(ISERROR(SEARCH("FALSO",AA27)))</formula>
    </cfRule>
  </conditionalFormatting>
  <conditionalFormatting sqref="AA53">
    <cfRule type="cellIs" dxfId="339" priority="34" stopIfTrue="1" operator="between">
      <formula>-300</formula>
      <formula>70</formula>
    </cfRule>
    <cfRule type="cellIs" dxfId="338" priority="35" stopIfTrue="1" operator="between">
      <formula>71</formula>
      <formula>90</formula>
    </cfRule>
    <cfRule type="cellIs" dxfId="337" priority="36" stopIfTrue="1" operator="between">
      <formula>91</formula>
      <formula>115</formula>
    </cfRule>
  </conditionalFormatting>
  <conditionalFormatting sqref="AA53:AA58">
    <cfRule type="containsText" dxfId="336" priority="33" stopIfTrue="1" operator="containsText" text="FALSO">
      <formula>NOT(ISERROR(SEARCH("FALSO",AA53)))</formula>
    </cfRule>
  </conditionalFormatting>
  <conditionalFormatting sqref="AA79">
    <cfRule type="cellIs" dxfId="335" priority="30" stopIfTrue="1" operator="between">
      <formula>-300</formula>
      <formula>70</formula>
    </cfRule>
    <cfRule type="cellIs" dxfId="334" priority="31" stopIfTrue="1" operator="between">
      <formula>71</formula>
      <formula>90</formula>
    </cfRule>
    <cfRule type="cellIs" dxfId="333" priority="32" stopIfTrue="1" operator="between">
      <formula>91</formula>
      <formula>115</formula>
    </cfRule>
  </conditionalFormatting>
  <conditionalFormatting sqref="AA79:AA84">
    <cfRule type="containsText" dxfId="332" priority="29" stopIfTrue="1" operator="containsText" text="FALSO">
      <formula>NOT(ISERROR(SEARCH("FALSO",AA79)))</formula>
    </cfRule>
  </conditionalFormatting>
  <conditionalFormatting sqref="AA105">
    <cfRule type="cellIs" dxfId="331" priority="26" stopIfTrue="1" operator="between">
      <formula>-300</formula>
      <formula>70</formula>
    </cfRule>
    <cfRule type="cellIs" dxfId="330" priority="27" stopIfTrue="1" operator="between">
      <formula>71</formula>
      <formula>90</formula>
    </cfRule>
    <cfRule type="cellIs" dxfId="329" priority="28" stopIfTrue="1" operator="between">
      <formula>91</formula>
      <formula>115</formula>
    </cfRule>
  </conditionalFormatting>
  <conditionalFormatting sqref="AA105:AA110">
    <cfRule type="containsText" dxfId="328" priority="25" stopIfTrue="1" operator="containsText" text="FALSO">
      <formula>NOT(ISERROR(SEARCH("FALSO",AA105)))</formula>
    </cfRule>
  </conditionalFormatting>
  <conditionalFormatting sqref="AA131">
    <cfRule type="cellIs" dxfId="327" priority="22" stopIfTrue="1" operator="between">
      <formula>-300</formula>
      <formula>70</formula>
    </cfRule>
    <cfRule type="cellIs" dxfId="326" priority="23" stopIfTrue="1" operator="between">
      <formula>71</formula>
      <formula>90</formula>
    </cfRule>
    <cfRule type="cellIs" dxfId="325" priority="24" stopIfTrue="1" operator="between">
      <formula>91</formula>
      <formula>115</formula>
    </cfRule>
  </conditionalFormatting>
  <conditionalFormatting sqref="AA131:AA136">
    <cfRule type="containsText" dxfId="324" priority="21" stopIfTrue="1" operator="containsText" text="FALSO">
      <formula>NOT(ISERROR(SEARCH("FALSO",AA131)))</formula>
    </cfRule>
  </conditionalFormatting>
  <conditionalFormatting sqref="AJ131">
    <cfRule type="cellIs" dxfId="323" priority="18" stopIfTrue="1" operator="between">
      <formula>-300</formula>
      <formula>70</formula>
    </cfRule>
    <cfRule type="cellIs" dxfId="322" priority="19" stopIfTrue="1" operator="between">
      <formula>71</formula>
      <formula>90</formula>
    </cfRule>
    <cfRule type="cellIs" dxfId="321" priority="20" stopIfTrue="1" operator="between">
      <formula>91</formula>
      <formula>115</formula>
    </cfRule>
  </conditionalFormatting>
  <conditionalFormatting sqref="AJ131:AJ136">
    <cfRule type="containsText" dxfId="320" priority="17" stopIfTrue="1" operator="containsText" text="FALSO">
      <formula>NOT(ISERROR(SEARCH("FALSO",AJ131)))</formula>
    </cfRule>
  </conditionalFormatting>
  <conditionalFormatting sqref="AJ105">
    <cfRule type="cellIs" dxfId="319" priority="14" stopIfTrue="1" operator="between">
      <formula>-300</formula>
      <formula>70</formula>
    </cfRule>
    <cfRule type="cellIs" dxfId="318" priority="15" stopIfTrue="1" operator="between">
      <formula>71</formula>
      <formula>90</formula>
    </cfRule>
    <cfRule type="cellIs" dxfId="317" priority="16" stopIfTrue="1" operator="between">
      <formula>91</formula>
      <formula>115</formula>
    </cfRule>
  </conditionalFormatting>
  <conditionalFormatting sqref="AJ105:AJ110">
    <cfRule type="containsText" dxfId="316" priority="13" stopIfTrue="1" operator="containsText" text="FALSO">
      <formula>NOT(ISERROR(SEARCH("FALSO",AJ105)))</formula>
    </cfRule>
  </conditionalFormatting>
  <conditionalFormatting sqref="AJ79">
    <cfRule type="cellIs" dxfId="315" priority="10" stopIfTrue="1" operator="between">
      <formula>-300</formula>
      <formula>70</formula>
    </cfRule>
    <cfRule type="cellIs" dxfId="314" priority="11" stopIfTrue="1" operator="between">
      <formula>71</formula>
      <formula>90</formula>
    </cfRule>
    <cfRule type="cellIs" dxfId="313" priority="12" stopIfTrue="1" operator="between">
      <formula>91</formula>
      <formula>115</formula>
    </cfRule>
  </conditionalFormatting>
  <conditionalFormatting sqref="AJ79:AJ84">
    <cfRule type="containsText" dxfId="312" priority="9" stopIfTrue="1" operator="containsText" text="FALSO">
      <formula>NOT(ISERROR(SEARCH("FALSO",AJ79)))</formula>
    </cfRule>
  </conditionalFormatting>
  <conditionalFormatting sqref="AJ53">
    <cfRule type="cellIs" dxfId="311" priority="6" stopIfTrue="1" operator="between">
      <formula>-300</formula>
      <formula>70</formula>
    </cfRule>
    <cfRule type="cellIs" dxfId="310" priority="7" stopIfTrue="1" operator="between">
      <formula>71</formula>
      <formula>90</formula>
    </cfRule>
    <cfRule type="cellIs" dxfId="309" priority="8" stopIfTrue="1" operator="between">
      <formula>91</formula>
      <formula>115</formula>
    </cfRule>
  </conditionalFormatting>
  <conditionalFormatting sqref="AJ53:AJ58">
    <cfRule type="containsText" dxfId="308" priority="5" stopIfTrue="1" operator="containsText" text="FALSO">
      <formula>NOT(ISERROR(SEARCH("FALSO",AJ53)))</formula>
    </cfRule>
  </conditionalFormatting>
  <conditionalFormatting sqref="AJ27">
    <cfRule type="cellIs" dxfId="307" priority="2" stopIfTrue="1" operator="between">
      <formula>-300</formula>
      <formula>70</formula>
    </cfRule>
    <cfRule type="cellIs" dxfId="306" priority="3" stopIfTrue="1" operator="between">
      <formula>71</formula>
      <formula>90</formula>
    </cfRule>
    <cfRule type="cellIs" dxfId="305" priority="4" stopIfTrue="1" operator="between">
      <formula>91</formula>
      <formula>115</formula>
    </cfRule>
  </conditionalFormatting>
  <conditionalFormatting sqref="AJ27:AJ32">
    <cfRule type="containsText" dxfId="304" priority="1" stopIfTrue="1" operator="containsText" text="FALSO">
      <formula>NOT(ISERROR(SEARCH("FALSO",AJ27)))</formula>
    </cfRule>
  </conditionalFormatting>
  <pageMargins left="0.6" right="0.27986111111111112" top="0.98402777777777772" bottom="0.98402777777777772" header="0.51180555555555551" footer="0.51180555555555551"/>
  <pageSetup paperSize="9" firstPageNumber="0" orientation="portrait" horizontalDpi="300" verticalDpi="300" r:id="rId1"/>
  <headerFooter alignWithMargins="0"/>
  <drawing r:id="rId2"/>
  <legacyDrawing r:id="rId3"/>
  <oleObjects>
    <mc:AlternateContent xmlns:mc="http://schemas.openxmlformats.org/markup-compatibility/2006">
      <mc:Choice Requires="x14">
        <oleObject progId="Microsoft Word-Dokument" shapeId="5122" r:id="rId4">
          <objectPr defaultSize="0" autoPict="0" r:id="rId5">
            <anchor moveWithCells="1" sizeWithCells="1">
              <from>
                <xdr:col>6</xdr:col>
                <xdr:colOff>609600</xdr:colOff>
                <xdr:row>1</xdr:row>
                <xdr:rowOff>19050</xdr:rowOff>
              </from>
              <to>
                <xdr:col>8</xdr:col>
                <xdr:colOff>723900</xdr:colOff>
                <xdr:row>2</xdr:row>
                <xdr:rowOff>152400</xdr:rowOff>
              </to>
            </anchor>
          </objectPr>
        </oleObject>
      </mc:Choice>
      <mc:Fallback>
        <oleObject progId="Microsoft Word-Dokument" shapeId="5122"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157"/>
  <sheetViews>
    <sheetView topLeftCell="A7" zoomScale="115" workbookViewId="0">
      <selection activeCell="H27" sqref="H27:H28"/>
    </sheetView>
  </sheetViews>
  <sheetFormatPr baseColWidth="10" defaultColWidth="11.42578125" defaultRowHeight="12.75" x14ac:dyDescent="0.2"/>
  <cols>
    <col min="1" max="1" width="3.140625" customWidth="1"/>
    <col min="10" max="10" width="5.5703125" customWidth="1"/>
    <col min="19" max="19" width="7.140625" customWidth="1"/>
    <col min="28" max="28" width="7.140625" customWidth="1"/>
  </cols>
  <sheetData>
    <row r="2" spans="2:36" x14ac:dyDescent="0.2">
      <c r="B2" s="12">
        <v>0</v>
      </c>
      <c r="C2" s="12">
        <v>65</v>
      </c>
      <c r="D2" s="12">
        <v>66</v>
      </c>
      <c r="E2" s="12">
        <v>85</v>
      </c>
      <c r="F2" s="12">
        <v>86</v>
      </c>
      <c r="G2" s="12">
        <v>115</v>
      </c>
    </row>
    <row r="3" spans="2:36" x14ac:dyDescent="0.2">
      <c r="B3" s="55"/>
    </row>
    <row r="5" spans="2:36" x14ac:dyDescent="0.2">
      <c r="B5" s="13" t="s">
        <v>145</v>
      </c>
      <c r="I5" s="3"/>
      <c r="K5" s="13" t="s">
        <v>266</v>
      </c>
      <c r="R5" s="3"/>
      <c r="T5" s="13" t="s">
        <v>171</v>
      </c>
      <c r="AA5" s="3"/>
      <c r="AC5" s="13" t="s">
        <v>214</v>
      </c>
      <c r="AJ5" s="3"/>
    </row>
    <row r="6" spans="2:36" ht="13.5" thickBot="1" x14ac:dyDescent="0.25">
      <c r="I6" s="3"/>
      <c r="R6" s="3"/>
      <c r="AA6" s="3"/>
      <c r="AJ6" s="3"/>
    </row>
    <row r="7" spans="2:36" ht="13.5" thickBot="1" x14ac:dyDescent="0.25">
      <c r="B7" s="393" t="s">
        <v>270</v>
      </c>
      <c r="C7" s="393"/>
      <c r="D7" s="394"/>
      <c r="E7" s="394"/>
      <c r="F7" s="394"/>
      <c r="G7" s="394"/>
      <c r="H7" s="395" t="s">
        <v>9</v>
      </c>
      <c r="I7" s="457">
        <f>Històric_PE!B20</f>
        <v>0</v>
      </c>
      <c r="K7" s="393" t="s">
        <v>270</v>
      </c>
      <c r="L7" s="393"/>
      <c r="M7" s="394"/>
      <c r="N7" s="394"/>
      <c r="O7" s="394"/>
      <c r="P7" s="394"/>
      <c r="Q7" s="395" t="s">
        <v>9</v>
      </c>
      <c r="R7" s="457">
        <f>Històric_PE!B20</f>
        <v>0</v>
      </c>
      <c r="T7" s="393" t="s">
        <v>270</v>
      </c>
      <c r="U7" s="393"/>
      <c r="V7" s="394"/>
      <c r="W7" s="394"/>
      <c r="X7" s="394"/>
      <c r="Y7" s="394"/>
      <c r="Z7" s="395" t="s">
        <v>9</v>
      </c>
      <c r="AA7" s="396">
        <f>Històric_PE!B20</f>
        <v>0</v>
      </c>
      <c r="AC7" s="393" t="s">
        <v>270</v>
      </c>
      <c r="AD7" s="393"/>
      <c r="AE7" s="394"/>
      <c r="AF7" s="394"/>
      <c r="AG7" s="394"/>
      <c r="AH7" s="394"/>
      <c r="AI7" s="395" t="s">
        <v>9</v>
      </c>
      <c r="AJ7" s="396">
        <f>Històric_PE!B20</f>
        <v>0</v>
      </c>
    </row>
    <row r="8" spans="2:36" ht="13.5" thickBot="1" x14ac:dyDescent="0.25">
      <c r="B8" s="393"/>
      <c r="C8" s="393"/>
      <c r="D8" s="394"/>
      <c r="E8" s="394"/>
      <c r="F8" s="394"/>
      <c r="G8" s="394"/>
      <c r="H8" s="395"/>
      <c r="I8" s="457"/>
      <c r="K8" s="393"/>
      <c r="L8" s="393"/>
      <c r="M8" s="394"/>
      <c r="N8" s="394"/>
      <c r="O8" s="394"/>
      <c r="P8" s="394"/>
      <c r="Q8" s="395"/>
      <c r="R8" s="457"/>
      <c r="T8" s="393"/>
      <c r="U8" s="393"/>
      <c r="V8" s="394"/>
      <c r="W8" s="394"/>
      <c r="X8" s="394"/>
      <c r="Y8" s="394"/>
      <c r="Z8" s="395"/>
      <c r="AA8" s="396"/>
      <c r="AC8" s="393"/>
      <c r="AD8" s="393"/>
      <c r="AE8" s="394"/>
      <c r="AF8" s="394"/>
      <c r="AG8" s="394"/>
      <c r="AH8" s="394"/>
      <c r="AI8" s="395"/>
      <c r="AJ8" s="396"/>
    </row>
    <row r="9" spans="2:36" ht="13.5" thickBot="1" x14ac:dyDescent="0.25">
      <c r="B9" s="397" t="s">
        <v>10</v>
      </c>
      <c r="C9" s="397"/>
      <c r="D9" s="397"/>
      <c r="E9" s="399"/>
      <c r="F9" s="399"/>
      <c r="G9" s="399"/>
      <c r="H9" s="399"/>
      <c r="I9" s="399"/>
      <c r="K9" s="397" t="s">
        <v>10</v>
      </c>
      <c r="L9" s="397"/>
      <c r="M9" s="397"/>
      <c r="N9" s="398"/>
      <c r="O9" s="399"/>
      <c r="P9" s="399"/>
      <c r="Q9" s="399"/>
      <c r="R9" s="399"/>
      <c r="T9" s="397" t="s">
        <v>10</v>
      </c>
      <c r="U9" s="397"/>
      <c r="V9" s="397"/>
      <c r="W9" s="398"/>
      <c r="X9" s="399"/>
      <c r="Y9" s="399"/>
      <c r="Z9" s="399"/>
      <c r="AA9" s="399"/>
      <c r="AC9" s="397" t="s">
        <v>10</v>
      </c>
      <c r="AD9" s="397"/>
      <c r="AE9" s="397"/>
      <c r="AF9" s="398"/>
      <c r="AG9" s="399"/>
      <c r="AH9" s="399"/>
      <c r="AI9" s="399"/>
      <c r="AJ9" s="399"/>
    </row>
    <row r="10" spans="2:36" ht="13.5" thickBot="1" x14ac:dyDescent="0.25">
      <c r="I10" s="3"/>
      <c r="R10" s="3"/>
      <c r="AA10" s="3"/>
      <c r="AJ10" s="3"/>
    </row>
    <row r="11" spans="2:36" ht="13.5" thickBot="1" x14ac:dyDescent="0.25">
      <c r="B11" s="389" t="s">
        <v>297</v>
      </c>
      <c r="C11" s="389"/>
      <c r="D11" s="389"/>
      <c r="E11" s="389"/>
      <c r="F11" s="389"/>
      <c r="G11" s="389"/>
      <c r="H11" s="389"/>
      <c r="I11" s="56" t="e">
        <f>AVERAGE((IF(I27="",,I27)),(IF(I53="",,I53)),(IF(I79="",,I79)),(IF(I105="",,I105)),(IF(I131="",,I131)))</f>
        <v>#DIV/0!</v>
      </c>
      <c r="K11" s="389" t="s">
        <v>297</v>
      </c>
      <c r="L11" s="389"/>
      <c r="M11" s="389"/>
      <c r="N11" s="389"/>
      <c r="O11" s="389"/>
      <c r="P11" s="389"/>
      <c r="Q11" s="389"/>
      <c r="R11" s="56" t="e">
        <f>AVERAGE((IF(R27="",,R27)),(IF(R53="",,R53)),(IF(R79="",,R79)),(IF(R105="",,R105)),(IF(R131="",,R131)))</f>
        <v>#DIV/0!</v>
      </c>
      <c r="T11" s="389" t="s">
        <v>297</v>
      </c>
      <c r="U11" s="389"/>
      <c r="V11" s="389"/>
      <c r="W11" s="389"/>
      <c r="X11" s="389"/>
      <c r="Y11" s="389"/>
      <c r="Z11" s="389"/>
      <c r="AA11" s="87" t="e">
        <f>AVERAGE((IF(AA27="",,AA27)),(IF(AA53="",,AA53)),(IF(AA79="",,AA79)),(IF(AA105="",,AA105)),(IF(AA131="",,AA131)))</f>
        <v>#DIV/0!</v>
      </c>
      <c r="AC11" s="389" t="s">
        <v>297</v>
      </c>
      <c r="AD11" s="389"/>
      <c r="AE11" s="389"/>
      <c r="AF11" s="389"/>
      <c r="AG11" s="389"/>
      <c r="AH11" s="389"/>
      <c r="AI11" s="389"/>
      <c r="AJ11" s="87" t="e">
        <f>AVERAGE((IF(AJ27="",,AJ27)),(IF(AJ53="",,AJ53)),(IF(AJ79="",,AJ79)),(IF(AJ105="",,AJ105)),(IF(AJ131="",,AJ131)))</f>
        <v>#DIV/0!</v>
      </c>
    </row>
    <row r="12" spans="2:36" x14ac:dyDescent="0.2">
      <c r="B12" s="15"/>
      <c r="C12" s="16"/>
      <c r="D12" s="16"/>
      <c r="E12" s="17"/>
      <c r="F12" s="390" t="s">
        <v>12</v>
      </c>
      <c r="G12" s="390"/>
      <c r="H12" s="390"/>
      <c r="I12" s="390"/>
      <c r="K12" s="15"/>
      <c r="L12" s="16"/>
      <c r="M12" s="16"/>
      <c r="N12" s="17"/>
      <c r="O12" s="390" t="s">
        <v>12</v>
      </c>
      <c r="P12" s="390"/>
      <c r="Q12" s="390"/>
      <c r="R12" s="390"/>
      <c r="T12" s="15"/>
      <c r="U12" s="16"/>
      <c r="V12" s="16"/>
      <c r="W12" s="17"/>
      <c r="X12" s="390" t="s">
        <v>12</v>
      </c>
      <c r="Y12" s="390"/>
      <c r="Z12" s="390"/>
      <c r="AA12" s="390"/>
      <c r="AC12" s="15"/>
      <c r="AD12" s="16"/>
      <c r="AE12" s="16"/>
      <c r="AF12" s="17"/>
      <c r="AG12" s="390" t="s">
        <v>12</v>
      </c>
      <c r="AH12" s="390"/>
      <c r="AI12" s="390"/>
      <c r="AJ12" s="390"/>
    </row>
    <row r="13" spans="2:36" ht="13.5" thickBot="1" x14ac:dyDescent="0.25">
      <c r="B13" s="18"/>
      <c r="C13" s="3"/>
      <c r="D13" s="3"/>
      <c r="E13" s="19"/>
      <c r="F13" s="391"/>
      <c r="G13" s="391"/>
      <c r="H13" s="391"/>
      <c r="I13" s="391"/>
      <c r="K13" s="18"/>
      <c r="L13" s="3"/>
      <c r="M13" s="3"/>
      <c r="N13" s="19"/>
      <c r="O13" s="391"/>
      <c r="P13" s="391"/>
      <c r="Q13" s="391"/>
      <c r="R13" s="391"/>
      <c r="T13" s="18"/>
      <c r="U13" s="3"/>
      <c r="V13" s="3"/>
      <c r="W13" s="19"/>
      <c r="X13" s="391"/>
      <c r="Y13" s="391"/>
      <c r="Z13" s="391"/>
      <c r="AA13" s="391"/>
      <c r="AC13" s="18"/>
      <c r="AD13" s="3"/>
      <c r="AE13" s="3"/>
      <c r="AF13" s="19"/>
      <c r="AG13" s="391"/>
      <c r="AH13" s="391"/>
      <c r="AI13" s="391"/>
      <c r="AJ13" s="391"/>
    </row>
    <row r="14" spans="2:36" ht="13.5" thickBot="1" x14ac:dyDescent="0.25">
      <c r="B14" s="18"/>
      <c r="C14" s="3"/>
      <c r="D14" s="3"/>
      <c r="E14" s="19"/>
      <c r="F14" s="391"/>
      <c r="G14" s="391"/>
      <c r="H14" s="391"/>
      <c r="I14" s="391"/>
      <c r="K14" s="18"/>
      <c r="L14" s="3"/>
      <c r="M14" s="3"/>
      <c r="N14" s="19"/>
      <c r="O14" s="391"/>
      <c r="P14" s="391"/>
      <c r="Q14" s="391"/>
      <c r="R14" s="391"/>
      <c r="T14" s="18"/>
      <c r="U14" s="3"/>
      <c r="V14" s="3"/>
      <c r="W14" s="19"/>
      <c r="X14" s="391"/>
      <c r="Y14" s="391"/>
      <c r="Z14" s="391"/>
      <c r="AA14" s="391"/>
      <c r="AC14" s="18"/>
      <c r="AD14" s="3"/>
      <c r="AE14" s="3"/>
      <c r="AF14" s="19"/>
      <c r="AG14" s="391"/>
      <c r="AH14" s="391"/>
      <c r="AI14" s="391"/>
      <c r="AJ14" s="391"/>
    </row>
    <row r="15" spans="2:36" ht="13.5" thickBot="1" x14ac:dyDescent="0.25">
      <c r="B15" s="18"/>
      <c r="C15" s="3"/>
      <c r="D15" s="3"/>
      <c r="E15" s="19"/>
      <c r="F15" s="391"/>
      <c r="G15" s="391"/>
      <c r="H15" s="391"/>
      <c r="I15" s="391"/>
      <c r="K15" s="18"/>
      <c r="L15" s="3"/>
      <c r="M15" s="3"/>
      <c r="N15" s="19"/>
      <c r="O15" s="391"/>
      <c r="P15" s="391"/>
      <c r="Q15" s="391"/>
      <c r="R15" s="391"/>
      <c r="T15" s="18"/>
      <c r="U15" s="3"/>
      <c r="V15" s="3"/>
      <c r="W15" s="19"/>
      <c r="X15" s="391"/>
      <c r="Y15" s="391"/>
      <c r="Z15" s="391"/>
      <c r="AA15" s="391"/>
      <c r="AC15" s="18"/>
      <c r="AD15" s="3"/>
      <c r="AE15" s="3"/>
      <c r="AF15" s="19"/>
      <c r="AG15" s="391"/>
      <c r="AH15" s="391"/>
      <c r="AI15" s="391"/>
      <c r="AJ15" s="391"/>
    </row>
    <row r="16" spans="2:36" ht="13.5" thickBot="1" x14ac:dyDescent="0.25">
      <c r="B16" s="18"/>
      <c r="C16" s="3"/>
      <c r="D16" s="3"/>
      <c r="E16" s="19"/>
      <c r="F16" s="391"/>
      <c r="G16" s="391"/>
      <c r="H16" s="391"/>
      <c r="I16" s="391"/>
      <c r="K16" s="18"/>
      <c r="L16" s="3"/>
      <c r="M16" s="3"/>
      <c r="N16" s="19"/>
      <c r="O16" s="391"/>
      <c r="P16" s="391"/>
      <c r="Q16" s="391"/>
      <c r="R16" s="391"/>
      <c r="T16" s="18"/>
      <c r="U16" s="3"/>
      <c r="V16" s="3"/>
      <c r="W16" s="19"/>
      <c r="X16" s="391"/>
      <c r="Y16" s="391"/>
      <c r="Z16" s="391"/>
      <c r="AA16" s="391"/>
      <c r="AC16" s="18"/>
      <c r="AD16" s="3"/>
      <c r="AE16" s="3"/>
      <c r="AF16" s="19"/>
      <c r="AG16" s="391"/>
      <c r="AH16" s="391"/>
      <c r="AI16" s="391"/>
      <c r="AJ16" s="391"/>
    </row>
    <row r="17" spans="1:36" ht="13.5" thickBot="1" x14ac:dyDescent="0.25">
      <c r="B17" s="18"/>
      <c r="C17" s="3"/>
      <c r="D17" s="3"/>
      <c r="E17" s="19"/>
      <c r="F17" s="391"/>
      <c r="G17" s="391"/>
      <c r="H17" s="391"/>
      <c r="I17" s="391"/>
      <c r="K17" s="18"/>
      <c r="L17" s="3"/>
      <c r="M17" s="3"/>
      <c r="N17" s="19"/>
      <c r="O17" s="391"/>
      <c r="P17" s="391"/>
      <c r="Q17" s="391"/>
      <c r="R17" s="391"/>
      <c r="T17" s="18"/>
      <c r="U17" s="3"/>
      <c r="V17" s="3"/>
      <c r="W17" s="19"/>
      <c r="X17" s="391"/>
      <c r="Y17" s="391"/>
      <c r="Z17" s="391"/>
      <c r="AA17" s="391"/>
      <c r="AC17" s="18"/>
      <c r="AD17" s="3"/>
      <c r="AE17" s="3"/>
      <c r="AF17" s="19"/>
      <c r="AG17" s="391"/>
      <c r="AH17" s="391"/>
      <c r="AI17" s="391"/>
      <c r="AJ17" s="391"/>
    </row>
    <row r="18" spans="1:36" ht="13.5" thickBot="1" x14ac:dyDescent="0.25">
      <c r="B18" s="18"/>
      <c r="C18" s="3"/>
      <c r="D18" s="3"/>
      <c r="E18" s="19"/>
      <c r="F18" s="391"/>
      <c r="G18" s="391"/>
      <c r="H18" s="391"/>
      <c r="I18" s="391"/>
      <c r="K18" s="18"/>
      <c r="L18" s="3"/>
      <c r="M18" s="3"/>
      <c r="N18" s="19"/>
      <c r="O18" s="391"/>
      <c r="P18" s="391"/>
      <c r="Q18" s="391"/>
      <c r="R18" s="391"/>
      <c r="T18" s="18"/>
      <c r="U18" s="3"/>
      <c r="V18" s="3"/>
      <c r="W18" s="19"/>
      <c r="X18" s="391"/>
      <c r="Y18" s="391"/>
      <c r="Z18" s="391"/>
      <c r="AA18" s="391"/>
      <c r="AC18" s="18"/>
      <c r="AD18" s="3"/>
      <c r="AE18" s="3"/>
      <c r="AF18" s="19"/>
      <c r="AG18" s="391"/>
      <c r="AH18" s="391"/>
      <c r="AI18" s="391"/>
      <c r="AJ18" s="391"/>
    </row>
    <row r="19" spans="1:36" ht="13.5" thickBot="1" x14ac:dyDescent="0.25">
      <c r="B19" s="18"/>
      <c r="C19" s="3"/>
      <c r="D19" s="3"/>
      <c r="E19" s="19"/>
      <c r="F19" s="391"/>
      <c r="G19" s="391"/>
      <c r="H19" s="391"/>
      <c r="I19" s="391"/>
      <c r="K19" s="18"/>
      <c r="L19" s="3"/>
      <c r="M19" s="3"/>
      <c r="N19" s="19"/>
      <c r="O19" s="391"/>
      <c r="P19" s="391"/>
      <c r="Q19" s="391"/>
      <c r="R19" s="391"/>
      <c r="T19" s="18"/>
      <c r="U19" s="3"/>
      <c r="V19" s="3"/>
      <c r="W19" s="19"/>
      <c r="X19" s="391"/>
      <c r="Y19" s="391"/>
      <c r="Z19" s="391"/>
      <c r="AA19" s="391"/>
      <c r="AC19" s="18"/>
      <c r="AD19" s="3"/>
      <c r="AE19" s="3"/>
      <c r="AF19" s="19"/>
      <c r="AG19" s="391"/>
      <c r="AH19" s="391"/>
      <c r="AI19" s="391"/>
      <c r="AJ19" s="391"/>
    </row>
    <row r="20" spans="1:36" ht="13.5" thickBot="1" x14ac:dyDescent="0.25">
      <c r="B20" s="20"/>
      <c r="C20" s="21"/>
      <c r="D20" s="21"/>
      <c r="E20" s="22"/>
      <c r="F20" s="391"/>
      <c r="G20" s="391"/>
      <c r="H20" s="391"/>
      <c r="I20" s="391"/>
      <c r="K20" s="20"/>
      <c r="L20" s="21"/>
      <c r="M20" s="21"/>
      <c r="N20" s="22"/>
      <c r="O20" s="391"/>
      <c r="P20" s="391"/>
      <c r="Q20" s="391"/>
      <c r="R20" s="391"/>
      <c r="T20" s="20"/>
      <c r="U20" s="21"/>
      <c r="V20" s="21"/>
      <c r="W20" s="22"/>
      <c r="X20" s="391"/>
      <c r="Y20" s="391"/>
      <c r="Z20" s="391"/>
      <c r="AA20" s="391"/>
      <c r="AC20" s="20"/>
      <c r="AD20" s="21"/>
      <c r="AE20" s="21"/>
      <c r="AF20" s="22"/>
      <c r="AG20" s="391"/>
      <c r="AH20" s="391"/>
      <c r="AI20" s="391"/>
      <c r="AJ20" s="391"/>
    </row>
    <row r="21" spans="1:36" ht="13.5" thickBot="1" x14ac:dyDescent="0.25"/>
    <row r="22" spans="1:36" ht="13.5" thickBot="1" x14ac:dyDescent="0.25">
      <c r="B22" s="392" t="s">
        <v>13</v>
      </c>
      <c r="C22" s="392"/>
      <c r="D22" s="392"/>
      <c r="E22" s="392"/>
      <c r="F22" s="392"/>
      <c r="G22" s="392"/>
      <c r="H22" s="392"/>
      <c r="I22" s="392"/>
      <c r="K22" s="392" t="s">
        <v>13</v>
      </c>
      <c r="L22" s="392"/>
      <c r="M22" s="392"/>
      <c r="N22" s="392"/>
      <c r="O22" s="392"/>
      <c r="P22" s="392"/>
      <c r="Q22" s="392"/>
      <c r="R22" s="392"/>
      <c r="T22" s="392" t="s">
        <v>13</v>
      </c>
      <c r="U22" s="392"/>
      <c r="V22" s="392"/>
      <c r="W22" s="392"/>
      <c r="X22" s="392"/>
      <c r="Y22" s="392"/>
      <c r="Z22" s="392"/>
      <c r="AA22" s="392"/>
      <c r="AC22" s="392" t="s">
        <v>13</v>
      </c>
      <c r="AD22" s="392"/>
      <c r="AE22" s="392"/>
      <c r="AF22" s="392"/>
      <c r="AG22" s="392"/>
      <c r="AH22" s="392"/>
      <c r="AI22" s="392"/>
      <c r="AJ22" s="392"/>
    </row>
    <row r="23" spans="1:36" ht="13.5" thickBot="1" x14ac:dyDescent="0.25">
      <c r="B23" s="392"/>
      <c r="C23" s="392"/>
      <c r="D23" s="392"/>
      <c r="E23" s="392"/>
      <c r="F23" s="392"/>
      <c r="G23" s="392"/>
      <c r="H23" s="392"/>
      <c r="I23" s="392"/>
      <c r="K23" s="392"/>
      <c r="L23" s="392"/>
      <c r="M23" s="392"/>
      <c r="N23" s="392"/>
      <c r="O23" s="392"/>
      <c r="P23" s="392"/>
      <c r="Q23" s="392"/>
      <c r="R23" s="392"/>
      <c r="T23" s="392"/>
      <c r="U23" s="392"/>
      <c r="V23" s="392"/>
      <c r="W23" s="392"/>
      <c r="X23" s="392"/>
      <c r="Y23" s="392"/>
      <c r="Z23" s="392"/>
      <c r="AA23" s="392"/>
      <c r="AC23" s="392"/>
      <c r="AD23" s="392"/>
      <c r="AE23" s="392"/>
      <c r="AF23" s="392"/>
      <c r="AG23" s="392"/>
      <c r="AH23" s="392"/>
      <c r="AI23" s="392"/>
      <c r="AJ23" s="392"/>
    </row>
    <row r="24" spans="1:36" ht="6" customHeight="1" thickBot="1" x14ac:dyDescent="0.25">
      <c r="A24" s="3"/>
      <c r="B24" s="23"/>
      <c r="C24" s="23"/>
      <c r="D24" s="23"/>
      <c r="E24" s="23"/>
      <c r="F24" s="23"/>
      <c r="G24" s="23"/>
      <c r="H24" s="23"/>
      <c r="I24" s="23"/>
      <c r="J24" s="3"/>
      <c r="K24" s="23"/>
      <c r="L24" s="23"/>
      <c r="M24" s="23"/>
      <c r="N24" s="23"/>
      <c r="O24" s="23"/>
      <c r="P24" s="23"/>
      <c r="Q24" s="23"/>
      <c r="R24" s="23"/>
      <c r="T24" s="23"/>
      <c r="U24" s="23"/>
      <c r="V24" s="23"/>
      <c r="W24" s="23"/>
      <c r="X24" s="23"/>
      <c r="Y24" s="23"/>
      <c r="Z24" s="23"/>
      <c r="AA24" s="23"/>
      <c r="AC24" s="23"/>
      <c r="AD24" s="23"/>
      <c r="AE24" s="23"/>
      <c r="AF24" s="23"/>
      <c r="AG24" s="23"/>
      <c r="AH24" s="23"/>
      <c r="AI24" s="23"/>
      <c r="AJ24" s="23"/>
    </row>
    <row r="25" spans="1:36" ht="12.75" customHeight="1" thickBot="1" x14ac:dyDescent="0.25">
      <c r="B25" s="364" t="s">
        <v>229</v>
      </c>
      <c r="C25" s="364"/>
      <c r="D25" s="364"/>
      <c r="E25" s="365" t="s">
        <v>14</v>
      </c>
      <c r="F25" s="366" t="s">
        <v>15</v>
      </c>
      <c r="G25" s="366" t="s">
        <v>16</v>
      </c>
      <c r="H25" s="366" t="s">
        <v>17</v>
      </c>
      <c r="I25" s="365" t="s">
        <v>18</v>
      </c>
      <c r="K25" s="364" t="s">
        <v>229</v>
      </c>
      <c r="L25" s="364"/>
      <c r="M25" s="364"/>
      <c r="N25" s="365" t="s">
        <v>14</v>
      </c>
      <c r="O25" s="366" t="s">
        <v>15</v>
      </c>
      <c r="P25" s="366" t="s">
        <v>16</v>
      </c>
      <c r="Q25" s="366" t="s">
        <v>17</v>
      </c>
      <c r="R25" s="365" t="s">
        <v>18</v>
      </c>
      <c r="T25" s="364" t="s">
        <v>229</v>
      </c>
      <c r="U25" s="364"/>
      <c r="V25" s="364"/>
      <c r="W25" s="365" t="s">
        <v>14</v>
      </c>
      <c r="X25" s="366" t="s">
        <v>15</v>
      </c>
      <c r="Y25" s="366" t="s">
        <v>16</v>
      </c>
      <c r="Z25" s="366" t="s">
        <v>17</v>
      </c>
      <c r="AA25" s="365" t="s">
        <v>18</v>
      </c>
      <c r="AC25" s="364" t="s">
        <v>229</v>
      </c>
      <c r="AD25" s="364"/>
      <c r="AE25" s="364"/>
      <c r="AF25" s="365" t="s">
        <v>14</v>
      </c>
      <c r="AG25" s="366" t="s">
        <v>15</v>
      </c>
      <c r="AH25" s="366" t="s">
        <v>16</v>
      </c>
      <c r="AI25" s="366" t="s">
        <v>17</v>
      </c>
      <c r="AJ25" s="365" t="s">
        <v>18</v>
      </c>
    </row>
    <row r="26" spans="1:36" ht="12.75" customHeight="1" thickBot="1" x14ac:dyDescent="0.25">
      <c r="B26" s="364"/>
      <c r="C26" s="364"/>
      <c r="D26" s="364"/>
      <c r="E26" s="365"/>
      <c r="F26" s="366"/>
      <c r="G26" s="366"/>
      <c r="H26" s="366"/>
      <c r="I26" s="365"/>
      <c r="J26" s="3"/>
      <c r="K26" s="364"/>
      <c r="L26" s="364"/>
      <c r="M26" s="364"/>
      <c r="N26" s="365"/>
      <c r="O26" s="366"/>
      <c r="P26" s="366"/>
      <c r="Q26" s="366"/>
      <c r="R26" s="365"/>
      <c r="T26" s="364"/>
      <c r="U26" s="364"/>
      <c r="V26" s="364"/>
      <c r="W26" s="365"/>
      <c r="X26" s="366"/>
      <c r="Y26" s="366"/>
      <c r="Z26" s="366"/>
      <c r="AA26" s="365"/>
      <c r="AC26" s="364"/>
      <c r="AD26" s="364"/>
      <c r="AE26" s="364"/>
      <c r="AF26" s="365"/>
      <c r="AG26" s="366"/>
      <c r="AH26" s="366"/>
      <c r="AI26" s="366"/>
      <c r="AJ26" s="365"/>
    </row>
    <row r="27" spans="1:36" ht="12.75" customHeight="1" thickBot="1" x14ac:dyDescent="0.25">
      <c r="B27" s="336" t="s">
        <v>271</v>
      </c>
      <c r="C27" s="336"/>
      <c r="D27" s="336"/>
      <c r="E27" s="359"/>
      <c r="F27" s="359"/>
      <c r="G27" s="360"/>
      <c r="H27" s="358" t="b">
        <f>IF(IFERROR(F27-E27,""),((G27-E27)/(F27-E27)*100))</f>
        <v>0</v>
      </c>
      <c r="I27" s="361" t="b">
        <f>IF(IFERROR(H27:H32,""),IF(AVERAGE(H27:H32)&gt;100,100,IF(AVERAGE(H27:H32)&lt;0,0,AVERAGE(H27:H32))))</f>
        <v>0</v>
      </c>
      <c r="J27" s="24"/>
      <c r="K27" s="336" t="s">
        <v>172</v>
      </c>
      <c r="L27" s="336"/>
      <c r="M27" s="336"/>
      <c r="N27" s="359"/>
      <c r="O27" s="359"/>
      <c r="P27" s="360"/>
      <c r="Q27" s="358" t="b">
        <f>IF(IFERROR(O27-N27,""),((P27-N27)/(O27-N27)*100))</f>
        <v>0</v>
      </c>
      <c r="R27" s="361" t="b">
        <f>IF(IFERROR(Q27:Q32,""),IF(AVERAGE(Q27:Q32)&gt;100,100,IF(AVERAGE(Q27:Q32)&lt;0,0,AVERAGE(Q27:Q32))))</f>
        <v>0</v>
      </c>
      <c r="T27" s="336" t="s">
        <v>172</v>
      </c>
      <c r="U27" s="336"/>
      <c r="V27" s="336"/>
      <c r="W27" s="359"/>
      <c r="X27" s="359"/>
      <c r="Y27" s="360"/>
      <c r="Z27" s="358" t="b">
        <f>IF(IFERROR(X27-W27,""),((Y27-W27)/(X27-W27)*100))</f>
        <v>0</v>
      </c>
      <c r="AA27" s="361" t="b">
        <f>IF(IFERROR(Z27:Z32,""),IF(AVERAGE(Z27:Z32)&gt;100,100,IF(AVERAGE(Z27:Z32)&lt;0,0,AVERAGE(Z27:Z32))))</f>
        <v>0</v>
      </c>
      <c r="AC27" s="336" t="s">
        <v>172</v>
      </c>
      <c r="AD27" s="336"/>
      <c r="AE27" s="336"/>
      <c r="AF27" s="359"/>
      <c r="AG27" s="359"/>
      <c r="AH27" s="360"/>
      <c r="AI27" s="358" t="b">
        <f>IF(IFERROR(AG27-AF27,""),((AH27-AF27)/(AG27-AF27)*100))</f>
        <v>0</v>
      </c>
      <c r="AJ27" s="361" t="b">
        <f>IF(IFERROR(AI27:AI32,""),IF(AVERAGE(AI27:AI32)&gt;100,100,IF(AVERAGE(AI27:AI32)&lt;0,0,AVERAGE(AI27:AI32))))</f>
        <v>0</v>
      </c>
    </row>
    <row r="28" spans="1:36" ht="12.75" customHeight="1" thickBot="1" x14ac:dyDescent="0.25">
      <c r="B28" s="336"/>
      <c r="C28" s="336"/>
      <c r="D28" s="336"/>
      <c r="E28" s="359"/>
      <c r="F28" s="359"/>
      <c r="G28" s="360"/>
      <c r="H28" s="358"/>
      <c r="I28" s="362"/>
      <c r="J28" s="3"/>
      <c r="K28" s="336"/>
      <c r="L28" s="336"/>
      <c r="M28" s="336"/>
      <c r="N28" s="359"/>
      <c r="O28" s="359"/>
      <c r="P28" s="360"/>
      <c r="Q28" s="358"/>
      <c r="R28" s="362"/>
      <c r="T28" s="336"/>
      <c r="U28" s="336"/>
      <c r="V28" s="336"/>
      <c r="W28" s="359"/>
      <c r="X28" s="359"/>
      <c r="Y28" s="360"/>
      <c r="Z28" s="358"/>
      <c r="AA28" s="362"/>
      <c r="AC28" s="336"/>
      <c r="AD28" s="336"/>
      <c r="AE28" s="336"/>
      <c r="AF28" s="359"/>
      <c r="AG28" s="359"/>
      <c r="AH28" s="360"/>
      <c r="AI28" s="358"/>
      <c r="AJ28" s="362"/>
    </row>
    <row r="29" spans="1:36" ht="12.75" customHeight="1" thickBot="1" x14ac:dyDescent="0.25">
      <c r="B29" s="336" t="s">
        <v>180</v>
      </c>
      <c r="C29" s="336"/>
      <c r="D29" s="336"/>
      <c r="E29" s="406"/>
      <c r="F29" s="407"/>
      <c r="G29" s="408"/>
      <c r="H29" s="358" t="b">
        <f>IF(IFERROR(F29-E29,""),((G29-E29)/(F29-E29)*100))</f>
        <v>0</v>
      </c>
      <c r="I29" s="362"/>
      <c r="K29" s="336" t="s">
        <v>180</v>
      </c>
      <c r="L29" s="336"/>
      <c r="M29" s="336"/>
      <c r="N29" s="359"/>
      <c r="O29" s="359"/>
      <c r="P29" s="360"/>
      <c r="Q29" s="358" t="b">
        <f>IF(IFERROR(O29-N29,""),((P29-N29)/(O29-N29)*100))</f>
        <v>0</v>
      </c>
      <c r="R29" s="362"/>
      <c r="T29" s="336" t="s">
        <v>180</v>
      </c>
      <c r="U29" s="336"/>
      <c r="V29" s="336"/>
      <c r="W29" s="359"/>
      <c r="X29" s="359"/>
      <c r="Y29" s="360"/>
      <c r="Z29" s="358" t="b">
        <f>IF(IFERROR(X29-W29,""),((Y29-W29)/(X29-W29)*100))</f>
        <v>0</v>
      </c>
      <c r="AA29" s="362"/>
      <c r="AC29" s="336" t="s">
        <v>180</v>
      </c>
      <c r="AD29" s="336"/>
      <c r="AE29" s="336"/>
      <c r="AF29" s="359"/>
      <c r="AG29" s="359"/>
      <c r="AH29" s="360"/>
      <c r="AI29" s="358" t="b">
        <f>IF(IFERROR(AG29-AF29,""),((AH29-AF29)/(AG29-AF29)*100))</f>
        <v>0</v>
      </c>
      <c r="AJ29" s="362"/>
    </row>
    <row r="30" spans="1:36" ht="12.75" customHeight="1" thickBot="1" x14ac:dyDescent="0.25">
      <c r="B30" s="336"/>
      <c r="C30" s="336"/>
      <c r="D30" s="336"/>
      <c r="E30" s="406"/>
      <c r="F30" s="407"/>
      <c r="G30" s="408"/>
      <c r="H30" s="358"/>
      <c r="I30" s="362"/>
      <c r="K30" s="336"/>
      <c r="L30" s="336"/>
      <c r="M30" s="336"/>
      <c r="N30" s="359"/>
      <c r="O30" s="359"/>
      <c r="P30" s="360"/>
      <c r="Q30" s="358"/>
      <c r="R30" s="362"/>
      <c r="T30" s="336"/>
      <c r="U30" s="336"/>
      <c r="V30" s="336"/>
      <c r="W30" s="359"/>
      <c r="X30" s="359"/>
      <c r="Y30" s="360"/>
      <c r="Z30" s="358"/>
      <c r="AA30" s="362"/>
      <c r="AC30" s="336"/>
      <c r="AD30" s="336"/>
      <c r="AE30" s="336"/>
      <c r="AF30" s="359"/>
      <c r="AG30" s="359"/>
      <c r="AH30" s="360"/>
      <c r="AI30" s="358"/>
      <c r="AJ30" s="362"/>
    </row>
    <row r="31" spans="1:36" ht="12.75" customHeight="1" thickBot="1" x14ac:dyDescent="0.25">
      <c r="B31" s="336" t="s">
        <v>181</v>
      </c>
      <c r="C31" s="336"/>
      <c r="D31" s="336"/>
      <c r="E31" s="410"/>
      <c r="F31" s="407"/>
      <c r="G31" s="408"/>
      <c r="H31" s="358" t="b">
        <f>IF(IFERROR(F31-E31,""),((G31-E31)/(F31-E31)*100))</f>
        <v>0</v>
      </c>
      <c r="I31" s="362"/>
      <c r="K31" s="336" t="s">
        <v>181</v>
      </c>
      <c r="L31" s="336"/>
      <c r="M31" s="336"/>
      <c r="N31" s="359"/>
      <c r="O31" s="359"/>
      <c r="P31" s="360"/>
      <c r="Q31" s="358" t="b">
        <f>IF(IFERROR(O31-N31,""),((P31-N31)/(O31-N31)*100))</f>
        <v>0</v>
      </c>
      <c r="R31" s="362"/>
      <c r="T31" s="336" t="s">
        <v>181</v>
      </c>
      <c r="U31" s="336"/>
      <c r="V31" s="336"/>
      <c r="W31" s="359"/>
      <c r="X31" s="359"/>
      <c r="Y31" s="360"/>
      <c r="Z31" s="358" t="b">
        <f>IF(IFERROR(X31-W31,""),((Y31-W31)/(X31-W31)*100))</f>
        <v>0</v>
      </c>
      <c r="AA31" s="362"/>
      <c r="AC31" s="336" t="s">
        <v>181</v>
      </c>
      <c r="AD31" s="336"/>
      <c r="AE31" s="336"/>
      <c r="AF31" s="359"/>
      <c r="AG31" s="359"/>
      <c r="AH31" s="360"/>
      <c r="AI31" s="358" t="b">
        <f>IF(IFERROR(AG31-AF31,""),((AH31-AF31)/(AG31-AF31)*100))</f>
        <v>0</v>
      </c>
      <c r="AJ31" s="362"/>
    </row>
    <row r="32" spans="1:36" ht="12.75" customHeight="1" thickBot="1" x14ac:dyDescent="0.25">
      <c r="B32" s="336"/>
      <c r="C32" s="336"/>
      <c r="D32" s="336"/>
      <c r="E32" s="410"/>
      <c r="F32" s="407"/>
      <c r="G32" s="408"/>
      <c r="H32" s="358"/>
      <c r="I32" s="363"/>
      <c r="K32" s="336"/>
      <c r="L32" s="336"/>
      <c r="M32" s="336"/>
      <c r="N32" s="359"/>
      <c r="O32" s="359"/>
      <c r="P32" s="360"/>
      <c r="Q32" s="358"/>
      <c r="R32" s="363"/>
      <c r="T32" s="336"/>
      <c r="U32" s="336"/>
      <c r="V32" s="336"/>
      <c r="W32" s="359"/>
      <c r="X32" s="359"/>
      <c r="Y32" s="360"/>
      <c r="Z32" s="358"/>
      <c r="AA32" s="363"/>
      <c r="AC32" s="336"/>
      <c r="AD32" s="336"/>
      <c r="AE32" s="336"/>
      <c r="AF32" s="359"/>
      <c r="AG32" s="359"/>
      <c r="AH32" s="360"/>
      <c r="AI32" s="358"/>
      <c r="AJ32" s="363"/>
    </row>
    <row r="33" spans="2:36" ht="12.75" customHeight="1" thickBot="1" x14ac:dyDescent="0.25">
      <c r="B33" s="344" t="s">
        <v>19</v>
      </c>
      <c r="C33" s="344"/>
      <c r="D33" s="344"/>
      <c r="E33" s="345" t="s">
        <v>20</v>
      </c>
      <c r="F33" s="345" t="s">
        <v>21</v>
      </c>
      <c r="G33" s="411" t="s">
        <v>22</v>
      </c>
      <c r="H33" s="411"/>
      <c r="I33" s="411"/>
      <c r="K33" s="344" t="s">
        <v>19</v>
      </c>
      <c r="L33" s="344"/>
      <c r="M33" s="344"/>
      <c r="N33" s="345" t="s">
        <v>20</v>
      </c>
      <c r="O33" s="345" t="s">
        <v>21</v>
      </c>
      <c r="P33" s="411" t="s">
        <v>22</v>
      </c>
      <c r="Q33" s="411"/>
      <c r="R33" s="411"/>
      <c r="T33" s="344" t="s">
        <v>19</v>
      </c>
      <c r="U33" s="344"/>
      <c r="V33" s="344"/>
      <c r="W33" s="345" t="s">
        <v>20</v>
      </c>
      <c r="X33" s="345" t="s">
        <v>21</v>
      </c>
      <c r="Y33" s="346" t="s">
        <v>22</v>
      </c>
      <c r="Z33" s="347"/>
      <c r="AA33" s="348"/>
      <c r="AC33" s="344" t="s">
        <v>19</v>
      </c>
      <c r="AD33" s="344"/>
      <c r="AE33" s="344"/>
      <c r="AF33" s="345" t="s">
        <v>20</v>
      </c>
      <c r="AG33" s="345" t="s">
        <v>21</v>
      </c>
      <c r="AH33" s="346" t="s">
        <v>22</v>
      </c>
      <c r="AI33" s="347"/>
      <c r="AJ33" s="348"/>
    </row>
    <row r="34" spans="2:36" ht="13.5" thickBot="1" x14ac:dyDescent="0.25">
      <c r="B34" s="344"/>
      <c r="C34" s="344"/>
      <c r="D34" s="344"/>
      <c r="E34" s="345"/>
      <c r="F34" s="345"/>
      <c r="G34" s="411"/>
      <c r="H34" s="411"/>
      <c r="I34" s="411"/>
      <c r="K34" s="344"/>
      <c r="L34" s="344"/>
      <c r="M34" s="344"/>
      <c r="N34" s="345"/>
      <c r="O34" s="345"/>
      <c r="P34" s="411"/>
      <c r="Q34" s="411"/>
      <c r="R34" s="411"/>
      <c r="T34" s="344"/>
      <c r="U34" s="344"/>
      <c r="V34" s="344"/>
      <c r="W34" s="345"/>
      <c r="X34" s="345"/>
      <c r="Y34" s="349"/>
      <c r="Z34" s="350"/>
      <c r="AA34" s="351"/>
      <c r="AC34" s="344"/>
      <c r="AD34" s="344"/>
      <c r="AE34" s="344"/>
      <c r="AF34" s="345"/>
      <c r="AG34" s="345"/>
      <c r="AH34" s="349"/>
      <c r="AI34" s="350"/>
      <c r="AJ34" s="351"/>
    </row>
    <row r="35" spans="2:36" ht="12.75" customHeight="1" thickBot="1" x14ac:dyDescent="0.25">
      <c r="B35" s="336" t="s">
        <v>173</v>
      </c>
      <c r="C35" s="336"/>
      <c r="D35" s="336"/>
      <c r="E35" s="25" t="s">
        <v>26</v>
      </c>
      <c r="F35" s="25" t="s">
        <v>23</v>
      </c>
      <c r="G35" s="25" t="s">
        <v>23</v>
      </c>
      <c r="H35" s="429"/>
      <c r="I35" s="429"/>
      <c r="K35" s="336" t="s">
        <v>298</v>
      </c>
      <c r="L35" s="336"/>
      <c r="M35" s="336"/>
      <c r="N35" s="25" t="s">
        <v>26</v>
      </c>
      <c r="O35" s="25" t="s">
        <v>23</v>
      </c>
      <c r="P35" s="25" t="s">
        <v>23</v>
      </c>
      <c r="Q35" s="429"/>
      <c r="R35" s="429"/>
      <c r="T35" s="336" t="s">
        <v>173</v>
      </c>
      <c r="U35" s="336"/>
      <c r="V35" s="336"/>
      <c r="W35" s="25" t="s">
        <v>23</v>
      </c>
      <c r="X35" s="26" t="s">
        <v>23</v>
      </c>
      <c r="Y35" s="38" t="s">
        <v>23</v>
      </c>
      <c r="Z35" s="352"/>
      <c r="AA35" s="353"/>
      <c r="AC35" s="336" t="s">
        <v>173</v>
      </c>
      <c r="AD35" s="336"/>
      <c r="AE35" s="336"/>
      <c r="AF35" s="25" t="s">
        <v>23</v>
      </c>
      <c r="AG35" s="26" t="s">
        <v>23</v>
      </c>
      <c r="AH35" s="38" t="s">
        <v>23</v>
      </c>
      <c r="AI35" s="352"/>
      <c r="AJ35" s="353"/>
    </row>
    <row r="36" spans="2:36" ht="13.5" thickBot="1" x14ac:dyDescent="0.25">
      <c r="B36" s="336"/>
      <c r="C36" s="336"/>
      <c r="D36" s="336"/>
      <c r="E36" s="27" t="s">
        <v>24</v>
      </c>
      <c r="F36" s="27" t="s">
        <v>24</v>
      </c>
      <c r="G36" s="27" t="s">
        <v>27</v>
      </c>
      <c r="H36" s="429"/>
      <c r="I36" s="429"/>
      <c r="K36" s="336"/>
      <c r="L36" s="336"/>
      <c r="M36" s="336"/>
      <c r="N36" s="27" t="s">
        <v>24</v>
      </c>
      <c r="O36" s="27" t="s">
        <v>24</v>
      </c>
      <c r="P36" s="27" t="s">
        <v>27</v>
      </c>
      <c r="Q36" s="429"/>
      <c r="R36" s="429"/>
      <c r="T36" s="336"/>
      <c r="U36" s="336"/>
      <c r="V36" s="336"/>
      <c r="W36" s="69" t="s">
        <v>24</v>
      </c>
      <c r="X36" s="70" t="s">
        <v>24</v>
      </c>
      <c r="Y36" s="71" t="s">
        <v>24</v>
      </c>
      <c r="Z36" s="354"/>
      <c r="AA36" s="355"/>
      <c r="AC36" s="336"/>
      <c r="AD36" s="336"/>
      <c r="AE36" s="336"/>
      <c r="AF36" s="69" t="s">
        <v>24</v>
      </c>
      <c r="AG36" s="70" t="s">
        <v>24</v>
      </c>
      <c r="AH36" s="71" t="s">
        <v>24</v>
      </c>
      <c r="AI36" s="354"/>
      <c r="AJ36" s="355"/>
    </row>
    <row r="37" spans="2:36" ht="13.5" thickBot="1" x14ac:dyDescent="0.25">
      <c r="B37" s="336"/>
      <c r="C37" s="336"/>
      <c r="D37" s="336"/>
      <c r="E37" s="29" t="s">
        <v>28</v>
      </c>
      <c r="F37" s="29" t="s">
        <v>25</v>
      </c>
      <c r="G37" s="29" t="s">
        <v>25</v>
      </c>
      <c r="H37" s="429"/>
      <c r="I37" s="429"/>
      <c r="K37" s="336"/>
      <c r="L37" s="336"/>
      <c r="M37" s="336"/>
      <c r="N37" s="29" t="s">
        <v>28</v>
      </c>
      <c r="O37" s="29" t="s">
        <v>25</v>
      </c>
      <c r="P37" s="29" t="s">
        <v>25</v>
      </c>
      <c r="Q37" s="429"/>
      <c r="R37" s="429"/>
      <c r="T37" s="336"/>
      <c r="U37" s="336"/>
      <c r="V37" s="336"/>
      <c r="W37" s="72" t="s">
        <v>25</v>
      </c>
      <c r="X37" s="73" t="s">
        <v>25</v>
      </c>
      <c r="Y37" s="74" t="s">
        <v>25</v>
      </c>
      <c r="Z37" s="356"/>
      <c r="AA37" s="357"/>
      <c r="AC37" s="336"/>
      <c r="AD37" s="336"/>
      <c r="AE37" s="336"/>
      <c r="AF37" s="72" t="s">
        <v>25</v>
      </c>
      <c r="AG37" s="73" t="s">
        <v>25</v>
      </c>
      <c r="AH37" s="74" t="s">
        <v>25</v>
      </c>
      <c r="AI37" s="356"/>
      <c r="AJ37" s="357"/>
    </row>
    <row r="38" spans="2:36" ht="12.75" customHeight="1" thickBot="1" x14ac:dyDescent="0.25">
      <c r="B38" s="336" t="s">
        <v>174</v>
      </c>
      <c r="C38" s="336"/>
      <c r="D38" s="336"/>
      <c r="E38" s="25" t="s">
        <v>26</v>
      </c>
      <c r="F38" s="25" t="s">
        <v>23</v>
      </c>
      <c r="G38" s="25" t="s">
        <v>23</v>
      </c>
      <c r="H38" s="430"/>
      <c r="I38" s="430"/>
      <c r="K38" s="336" t="s">
        <v>299</v>
      </c>
      <c r="L38" s="336"/>
      <c r="M38" s="336"/>
      <c r="N38" s="25" t="s">
        <v>26</v>
      </c>
      <c r="O38" s="25" t="s">
        <v>23</v>
      </c>
      <c r="P38" s="25" t="s">
        <v>23</v>
      </c>
      <c r="Q38" s="430"/>
      <c r="R38" s="430"/>
      <c r="T38" s="372" t="s">
        <v>174</v>
      </c>
      <c r="U38" s="373"/>
      <c r="V38" s="374"/>
      <c r="W38" s="25" t="s">
        <v>23</v>
      </c>
      <c r="X38" s="26" t="s">
        <v>23</v>
      </c>
      <c r="Y38" s="38" t="s">
        <v>23</v>
      </c>
      <c r="Z38" s="368"/>
      <c r="AA38" s="339"/>
      <c r="AC38" s="372" t="s">
        <v>174</v>
      </c>
      <c r="AD38" s="373"/>
      <c r="AE38" s="374"/>
      <c r="AF38" s="25" t="s">
        <v>23</v>
      </c>
      <c r="AG38" s="26" t="s">
        <v>23</v>
      </c>
      <c r="AH38" s="38" t="s">
        <v>23</v>
      </c>
      <c r="AI38" s="368"/>
      <c r="AJ38" s="339"/>
    </row>
    <row r="39" spans="2:36" ht="13.5" thickBot="1" x14ac:dyDescent="0.25">
      <c r="B39" s="336"/>
      <c r="C39" s="336"/>
      <c r="D39" s="336"/>
      <c r="E39" s="27" t="s">
        <v>24</v>
      </c>
      <c r="F39" s="27" t="s">
        <v>24</v>
      </c>
      <c r="G39" s="27" t="s">
        <v>27</v>
      </c>
      <c r="H39" s="430"/>
      <c r="I39" s="430"/>
      <c r="K39" s="336"/>
      <c r="L39" s="336"/>
      <c r="M39" s="336"/>
      <c r="N39" s="27" t="s">
        <v>24</v>
      </c>
      <c r="O39" s="27" t="s">
        <v>24</v>
      </c>
      <c r="P39" s="27" t="s">
        <v>27</v>
      </c>
      <c r="Q39" s="430"/>
      <c r="R39" s="430"/>
      <c r="T39" s="375"/>
      <c r="U39" s="376"/>
      <c r="V39" s="377"/>
      <c r="W39" s="69" t="s">
        <v>27</v>
      </c>
      <c r="X39" s="70" t="s">
        <v>27</v>
      </c>
      <c r="Y39" s="71" t="s">
        <v>27</v>
      </c>
      <c r="Z39" s="369"/>
      <c r="AA39" s="341"/>
      <c r="AC39" s="375"/>
      <c r="AD39" s="376"/>
      <c r="AE39" s="377"/>
      <c r="AF39" s="69" t="s">
        <v>27</v>
      </c>
      <c r="AG39" s="70" t="s">
        <v>27</v>
      </c>
      <c r="AH39" s="71" t="s">
        <v>27</v>
      </c>
      <c r="AI39" s="369"/>
      <c r="AJ39" s="341"/>
    </row>
    <row r="40" spans="2:36" ht="13.5" thickBot="1" x14ac:dyDescent="0.25">
      <c r="B40" s="336"/>
      <c r="C40" s="336"/>
      <c r="D40" s="336"/>
      <c r="E40" s="29" t="s">
        <v>28</v>
      </c>
      <c r="F40" s="29" t="s">
        <v>25</v>
      </c>
      <c r="G40" s="29" t="s">
        <v>25</v>
      </c>
      <c r="H40" s="430"/>
      <c r="I40" s="430"/>
      <c r="K40" s="336"/>
      <c r="L40" s="336"/>
      <c r="M40" s="336"/>
      <c r="N40" s="29" t="s">
        <v>28</v>
      </c>
      <c r="O40" s="29" t="s">
        <v>25</v>
      </c>
      <c r="P40" s="29" t="s">
        <v>25</v>
      </c>
      <c r="Q40" s="430"/>
      <c r="R40" s="430"/>
      <c r="T40" s="378"/>
      <c r="U40" s="379"/>
      <c r="V40" s="380"/>
      <c r="W40" s="72" t="s">
        <v>28</v>
      </c>
      <c r="X40" s="73" t="s">
        <v>28</v>
      </c>
      <c r="Y40" s="74" t="s">
        <v>28</v>
      </c>
      <c r="Z40" s="370"/>
      <c r="AA40" s="343"/>
      <c r="AC40" s="378"/>
      <c r="AD40" s="379"/>
      <c r="AE40" s="380"/>
      <c r="AF40" s="72" t="s">
        <v>28</v>
      </c>
      <c r="AG40" s="73" t="s">
        <v>28</v>
      </c>
      <c r="AH40" s="74" t="s">
        <v>28</v>
      </c>
      <c r="AI40" s="370"/>
      <c r="AJ40" s="343"/>
    </row>
    <row r="41" spans="2:36" ht="12.75" customHeight="1" thickBot="1" x14ac:dyDescent="0.25">
      <c r="B41" s="336" t="s">
        <v>272</v>
      </c>
      <c r="C41" s="336"/>
      <c r="D41" s="336"/>
      <c r="E41" s="25" t="s">
        <v>26</v>
      </c>
      <c r="F41" s="25" t="s">
        <v>23</v>
      </c>
      <c r="G41" s="25" t="s">
        <v>23</v>
      </c>
      <c r="H41" s="430"/>
      <c r="I41" s="430"/>
      <c r="K41" s="336" t="s">
        <v>272</v>
      </c>
      <c r="L41" s="336"/>
      <c r="M41" s="336"/>
      <c r="N41" s="25" t="s">
        <v>26</v>
      </c>
      <c r="O41" s="25" t="s">
        <v>23</v>
      </c>
      <c r="P41" s="25" t="s">
        <v>23</v>
      </c>
      <c r="Q41" s="430"/>
      <c r="R41" s="430"/>
      <c r="T41" s="372" t="s">
        <v>175</v>
      </c>
      <c r="U41" s="373"/>
      <c r="V41" s="374"/>
      <c r="W41" s="25" t="s">
        <v>23</v>
      </c>
      <c r="X41" s="26" t="s">
        <v>23</v>
      </c>
      <c r="Y41" s="38" t="s">
        <v>23</v>
      </c>
      <c r="Z41" s="368"/>
      <c r="AA41" s="339"/>
      <c r="AC41" s="372" t="s">
        <v>175</v>
      </c>
      <c r="AD41" s="373"/>
      <c r="AE41" s="374"/>
      <c r="AF41" s="25" t="s">
        <v>23</v>
      </c>
      <c r="AG41" s="26" t="s">
        <v>23</v>
      </c>
      <c r="AH41" s="38" t="s">
        <v>23</v>
      </c>
      <c r="AI41" s="368"/>
      <c r="AJ41" s="339"/>
    </row>
    <row r="42" spans="2:36" ht="13.5" thickBot="1" x14ac:dyDescent="0.25">
      <c r="B42" s="336"/>
      <c r="C42" s="336"/>
      <c r="D42" s="336"/>
      <c r="E42" s="27" t="s">
        <v>24</v>
      </c>
      <c r="F42" s="27" t="s">
        <v>24</v>
      </c>
      <c r="G42" s="27" t="s">
        <v>27</v>
      </c>
      <c r="H42" s="430"/>
      <c r="I42" s="430"/>
      <c r="K42" s="336"/>
      <c r="L42" s="336"/>
      <c r="M42" s="336"/>
      <c r="N42" s="27" t="s">
        <v>24</v>
      </c>
      <c r="O42" s="27" t="s">
        <v>24</v>
      </c>
      <c r="P42" s="27" t="s">
        <v>27</v>
      </c>
      <c r="Q42" s="430"/>
      <c r="R42" s="430"/>
      <c r="T42" s="375"/>
      <c r="U42" s="376"/>
      <c r="V42" s="377"/>
      <c r="W42" s="69" t="s">
        <v>27</v>
      </c>
      <c r="X42" s="70" t="s">
        <v>27</v>
      </c>
      <c r="Y42" s="71" t="s">
        <v>24</v>
      </c>
      <c r="Z42" s="369"/>
      <c r="AA42" s="341"/>
      <c r="AC42" s="375"/>
      <c r="AD42" s="376"/>
      <c r="AE42" s="377"/>
      <c r="AF42" s="69" t="s">
        <v>27</v>
      </c>
      <c r="AG42" s="70" t="s">
        <v>27</v>
      </c>
      <c r="AH42" s="71" t="s">
        <v>24</v>
      </c>
      <c r="AI42" s="369"/>
      <c r="AJ42" s="341"/>
    </row>
    <row r="43" spans="2:36" ht="13.5" thickBot="1" x14ac:dyDescent="0.25">
      <c r="B43" s="336"/>
      <c r="C43" s="336"/>
      <c r="D43" s="336"/>
      <c r="E43" s="29" t="s">
        <v>28</v>
      </c>
      <c r="F43" s="29" t="s">
        <v>25</v>
      </c>
      <c r="G43" s="29" t="s">
        <v>25</v>
      </c>
      <c r="H43" s="430"/>
      <c r="I43" s="430"/>
      <c r="K43" s="336"/>
      <c r="L43" s="336"/>
      <c r="M43" s="336"/>
      <c r="N43" s="29" t="s">
        <v>28</v>
      </c>
      <c r="O43" s="29" t="s">
        <v>25</v>
      </c>
      <c r="P43" s="29" t="s">
        <v>25</v>
      </c>
      <c r="Q43" s="430"/>
      <c r="R43" s="430"/>
      <c r="T43" s="378"/>
      <c r="U43" s="379"/>
      <c r="V43" s="380"/>
      <c r="W43" s="72" t="s">
        <v>25</v>
      </c>
      <c r="X43" s="73" t="s">
        <v>25</v>
      </c>
      <c r="Y43" s="74" t="s">
        <v>25</v>
      </c>
      <c r="Z43" s="370"/>
      <c r="AA43" s="343"/>
      <c r="AC43" s="378"/>
      <c r="AD43" s="379"/>
      <c r="AE43" s="380"/>
      <c r="AF43" s="72" t="s">
        <v>25</v>
      </c>
      <c r="AG43" s="73" t="s">
        <v>25</v>
      </c>
      <c r="AH43" s="74" t="s">
        <v>25</v>
      </c>
      <c r="AI43" s="370"/>
      <c r="AJ43" s="343"/>
    </row>
    <row r="44" spans="2:36" ht="12.75" customHeight="1" thickBot="1" x14ac:dyDescent="0.25">
      <c r="B44" s="336" t="s">
        <v>176</v>
      </c>
      <c r="C44" s="336"/>
      <c r="D44" s="336"/>
      <c r="E44" s="25" t="s">
        <v>26</v>
      </c>
      <c r="F44" s="25" t="s">
        <v>23</v>
      </c>
      <c r="G44" s="25" t="s">
        <v>23</v>
      </c>
      <c r="H44" s="430"/>
      <c r="I44" s="430"/>
      <c r="K44" s="336" t="s">
        <v>300</v>
      </c>
      <c r="L44" s="336"/>
      <c r="M44" s="336"/>
      <c r="N44" s="25" t="s">
        <v>26</v>
      </c>
      <c r="O44" s="25" t="s">
        <v>23</v>
      </c>
      <c r="P44" s="25" t="s">
        <v>23</v>
      </c>
      <c r="Q44" s="430"/>
      <c r="R44" s="430"/>
      <c r="T44" s="372" t="s">
        <v>176</v>
      </c>
      <c r="U44" s="373"/>
      <c r="V44" s="374"/>
      <c r="W44" s="25" t="s">
        <v>26</v>
      </c>
      <c r="X44" s="26" t="s">
        <v>23</v>
      </c>
      <c r="Y44" s="38" t="s">
        <v>23</v>
      </c>
      <c r="Z44" s="368"/>
      <c r="AA44" s="339"/>
      <c r="AC44" s="372" t="s">
        <v>176</v>
      </c>
      <c r="AD44" s="373"/>
      <c r="AE44" s="374"/>
      <c r="AF44" s="25" t="s">
        <v>26</v>
      </c>
      <c r="AG44" s="26" t="s">
        <v>23</v>
      </c>
      <c r="AH44" s="38" t="s">
        <v>23</v>
      </c>
      <c r="AI44" s="368"/>
      <c r="AJ44" s="339"/>
    </row>
    <row r="45" spans="2:36" ht="13.5" thickBot="1" x14ac:dyDescent="0.25">
      <c r="B45" s="336"/>
      <c r="C45" s="336"/>
      <c r="D45" s="336"/>
      <c r="E45" s="27" t="s">
        <v>24</v>
      </c>
      <c r="F45" s="27" t="s">
        <v>24</v>
      </c>
      <c r="G45" s="27" t="s">
        <v>27</v>
      </c>
      <c r="H45" s="430"/>
      <c r="I45" s="430"/>
      <c r="K45" s="336"/>
      <c r="L45" s="336"/>
      <c r="M45" s="336"/>
      <c r="N45" s="27" t="s">
        <v>24</v>
      </c>
      <c r="O45" s="27" t="s">
        <v>24</v>
      </c>
      <c r="P45" s="27" t="s">
        <v>27</v>
      </c>
      <c r="Q45" s="430"/>
      <c r="R45" s="430"/>
      <c r="T45" s="375"/>
      <c r="U45" s="376"/>
      <c r="V45" s="377"/>
      <c r="W45" s="69" t="s">
        <v>24</v>
      </c>
      <c r="X45" s="70" t="s">
        <v>24</v>
      </c>
      <c r="Y45" s="71" t="s">
        <v>24</v>
      </c>
      <c r="Z45" s="369"/>
      <c r="AA45" s="341"/>
      <c r="AC45" s="375"/>
      <c r="AD45" s="376"/>
      <c r="AE45" s="377"/>
      <c r="AF45" s="69" t="s">
        <v>24</v>
      </c>
      <c r="AG45" s="70" t="s">
        <v>24</v>
      </c>
      <c r="AH45" s="71" t="s">
        <v>24</v>
      </c>
      <c r="AI45" s="369"/>
      <c r="AJ45" s="341"/>
    </row>
    <row r="46" spans="2:36" ht="13.5" thickBot="1" x14ac:dyDescent="0.25">
      <c r="B46" s="336"/>
      <c r="C46" s="336"/>
      <c r="D46" s="336"/>
      <c r="E46" s="29" t="s">
        <v>28</v>
      </c>
      <c r="F46" s="29" t="s">
        <v>25</v>
      </c>
      <c r="G46" s="29" t="s">
        <v>25</v>
      </c>
      <c r="H46" s="430"/>
      <c r="I46" s="430"/>
      <c r="K46" s="336"/>
      <c r="L46" s="336"/>
      <c r="M46" s="336"/>
      <c r="N46" s="29" t="s">
        <v>28</v>
      </c>
      <c r="O46" s="29" t="s">
        <v>25</v>
      </c>
      <c r="P46" s="29" t="s">
        <v>25</v>
      </c>
      <c r="Q46" s="430"/>
      <c r="R46" s="430"/>
      <c r="T46" s="378"/>
      <c r="U46" s="379"/>
      <c r="V46" s="380"/>
      <c r="W46" s="72" t="s">
        <v>25</v>
      </c>
      <c r="X46" s="73" t="s">
        <v>25</v>
      </c>
      <c r="Y46" s="74" t="s">
        <v>25</v>
      </c>
      <c r="Z46" s="370"/>
      <c r="AA46" s="343"/>
      <c r="AC46" s="378"/>
      <c r="AD46" s="379"/>
      <c r="AE46" s="380"/>
      <c r="AF46" s="72" t="s">
        <v>25</v>
      </c>
      <c r="AG46" s="73" t="s">
        <v>25</v>
      </c>
      <c r="AH46" s="74" t="s">
        <v>25</v>
      </c>
      <c r="AI46" s="370"/>
      <c r="AJ46" s="343"/>
    </row>
    <row r="47" spans="2:36" ht="12.75" customHeight="1" thickBot="1" x14ac:dyDescent="0.25">
      <c r="B47" s="336" t="s">
        <v>177</v>
      </c>
      <c r="C47" s="336"/>
      <c r="D47" s="336"/>
      <c r="E47" s="25" t="s">
        <v>26</v>
      </c>
      <c r="F47" s="25" t="s">
        <v>23</v>
      </c>
      <c r="G47" s="25" t="s">
        <v>23</v>
      </c>
      <c r="H47" s="430"/>
      <c r="I47" s="430"/>
      <c r="K47" s="336" t="s">
        <v>301</v>
      </c>
      <c r="L47" s="336"/>
      <c r="M47" s="336"/>
      <c r="N47" s="25" t="s">
        <v>26</v>
      </c>
      <c r="O47" s="25" t="s">
        <v>23</v>
      </c>
      <c r="P47" s="25" t="s">
        <v>23</v>
      </c>
      <c r="Q47" s="430"/>
      <c r="R47" s="430"/>
      <c r="T47" s="372" t="s">
        <v>177</v>
      </c>
      <c r="U47" s="373"/>
      <c r="V47" s="374"/>
      <c r="W47" s="25" t="s">
        <v>23</v>
      </c>
      <c r="X47" s="26" t="s">
        <v>26</v>
      </c>
      <c r="Y47" s="38" t="s">
        <v>26</v>
      </c>
      <c r="Z47" s="368"/>
      <c r="AA47" s="339"/>
      <c r="AC47" s="372" t="s">
        <v>177</v>
      </c>
      <c r="AD47" s="373"/>
      <c r="AE47" s="374"/>
      <c r="AF47" s="25" t="s">
        <v>23</v>
      </c>
      <c r="AG47" s="26" t="s">
        <v>26</v>
      </c>
      <c r="AH47" s="38" t="s">
        <v>26</v>
      </c>
      <c r="AI47" s="368"/>
      <c r="AJ47" s="339"/>
    </row>
    <row r="48" spans="2:36" ht="13.5" thickBot="1" x14ac:dyDescent="0.25">
      <c r="B48" s="336"/>
      <c r="C48" s="336"/>
      <c r="D48" s="336"/>
      <c r="E48" s="27" t="s">
        <v>24</v>
      </c>
      <c r="F48" s="27" t="s">
        <v>24</v>
      </c>
      <c r="G48" s="27" t="s">
        <v>27</v>
      </c>
      <c r="H48" s="430"/>
      <c r="I48" s="430"/>
      <c r="K48" s="336"/>
      <c r="L48" s="336"/>
      <c r="M48" s="336"/>
      <c r="N48" s="27" t="s">
        <v>24</v>
      </c>
      <c r="O48" s="27" t="s">
        <v>24</v>
      </c>
      <c r="P48" s="27" t="s">
        <v>27</v>
      </c>
      <c r="Q48" s="430"/>
      <c r="R48" s="430"/>
      <c r="T48" s="375"/>
      <c r="U48" s="376"/>
      <c r="V48" s="377"/>
      <c r="W48" s="69" t="s">
        <v>24</v>
      </c>
      <c r="X48" s="70" t="s">
        <v>24</v>
      </c>
      <c r="Y48" s="71" t="s">
        <v>24</v>
      </c>
      <c r="Z48" s="369"/>
      <c r="AA48" s="341"/>
      <c r="AC48" s="375"/>
      <c r="AD48" s="376"/>
      <c r="AE48" s="377"/>
      <c r="AF48" s="69" t="s">
        <v>24</v>
      </c>
      <c r="AG48" s="70" t="s">
        <v>24</v>
      </c>
      <c r="AH48" s="71" t="s">
        <v>24</v>
      </c>
      <c r="AI48" s="369"/>
      <c r="AJ48" s="341"/>
    </row>
    <row r="49" spans="2:36" ht="13.5" thickBot="1" x14ac:dyDescent="0.25">
      <c r="B49" s="336"/>
      <c r="C49" s="336"/>
      <c r="D49" s="336"/>
      <c r="E49" s="29" t="s">
        <v>28</v>
      </c>
      <c r="F49" s="29" t="s">
        <v>25</v>
      </c>
      <c r="G49" s="29" t="s">
        <v>25</v>
      </c>
      <c r="H49" s="430"/>
      <c r="I49" s="430"/>
      <c r="K49" s="336"/>
      <c r="L49" s="336"/>
      <c r="M49" s="336"/>
      <c r="N49" s="29" t="s">
        <v>28</v>
      </c>
      <c r="O49" s="29" t="s">
        <v>25</v>
      </c>
      <c r="P49" s="29" t="s">
        <v>25</v>
      </c>
      <c r="Q49" s="430"/>
      <c r="R49" s="430"/>
      <c r="T49" s="378"/>
      <c r="U49" s="379"/>
      <c r="V49" s="380"/>
      <c r="W49" s="72" t="s">
        <v>25</v>
      </c>
      <c r="X49" s="73" t="s">
        <v>25</v>
      </c>
      <c r="Y49" s="74" t="s">
        <v>25</v>
      </c>
      <c r="Z49" s="370"/>
      <c r="AA49" s="343"/>
      <c r="AC49" s="378"/>
      <c r="AD49" s="379"/>
      <c r="AE49" s="380"/>
      <c r="AF49" s="72" t="s">
        <v>25</v>
      </c>
      <c r="AG49" s="73" t="s">
        <v>25</v>
      </c>
      <c r="AH49" s="74" t="s">
        <v>25</v>
      </c>
      <c r="AI49" s="370"/>
      <c r="AJ49" s="343"/>
    </row>
    <row r="50" spans="2:36" ht="13.5" thickBot="1" x14ac:dyDescent="0.25"/>
    <row r="51" spans="2:36" ht="18" customHeight="1" thickBot="1" x14ac:dyDescent="0.25">
      <c r="B51" s="364" t="s">
        <v>230</v>
      </c>
      <c r="C51" s="364"/>
      <c r="D51" s="364"/>
      <c r="E51" s="365" t="s">
        <v>14</v>
      </c>
      <c r="F51" s="366" t="s">
        <v>15</v>
      </c>
      <c r="G51" s="366" t="s">
        <v>16</v>
      </c>
      <c r="H51" s="366" t="s">
        <v>17</v>
      </c>
      <c r="I51" s="365" t="s">
        <v>18</v>
      </c>
      <c r="K51" s="364" t="s">
        <v>302</v>
      </c>
      <c r="L51" s="364"/>
      <c r="M51" s="364"/>
      <c r="N51" s="365" t="s">
        <v>14</v>
      </c>
      <c r="O51" s="366" t="s">
        <v>15</v>
      </c>
      <c r="P51" s="366" t="s">
        <v>16</v>
      </c>
      <c r="Q51" s="366" t="s">
        <v>17</v>
      </c>
      <c r="R51" s="365" t="s">
        <v>18</v>
      </c>
      <c r="T51" s="381" t="s">
        <v>230</v>
      </c>
      <c r="U51" s="382"/>
      <c r="V51" s="383"/>
      <c r="W51" s="387" t="s">
        <v>14</v>
      </c>
      <c r="X51" s="387" t="s">
        <v>15</v>
      </c>
      <c r="Y51" s="387" t="s">
        <v>16</v>
      </c>
      <c r="Z51" s="387" t="s">
        <v>17</v>
      </c>
      <c r="AA51" s="387" t="s">
        <v>18</v>
      </c>
      <c r="AC51" s="381" t="s">
        <v>230</v>
      </c>
      <c r="AD51" s="382"/>
      <c r="AE51" s="383"/>
      <c r="AF51" s="387" t="s">
        <v>14</v>
      </c>
      <c r="AG51" s="387" t="s">
        <v>15</v>
      </c>
      <c r="AH51" s="387" t="s">
        <v>16</v>
      </c>
      <c r="AI51" s="387" t="s">
        <v>17</v>
      </c>
      <c r="AJ51" s="387" t="s">
        <v>18</v>
      </c>
    </row>
    <row r="52" spans="2:36" ht="18" customHeight="1" thickBot="1" x14ac:dyDescent="0.25">
      <c r="B52" s="364"/>
      <c r="C52" s="364"/>
      <c r="D52" s="364"/>
      <c r="E52" s="365"/>
      <c r="F52" s="366"/>
      <c r="G52" s="366"/>
      <c r="H52" s="366"/>
      <c r="I52" s="365"/>
      <c r="K52" s="364"/>
      <c r="L52" s="364"/>
      <c r="M52" s="364"/>
      <c r="N52" s="365"/>
      <c r="O52" s="366"/>
      <c r="P52" s="366"/>
      <c r="Q52" s="366"/>
      <c r="R52" s="365"/>
      <c r="T52" s="384"/>
      <c r="U52" s="385"/>
      <c r="V52" s="386"/>
      <c r="W52" s="388"/>
      <c r="X52" s="388"/>
      <c r="Y52" s="388"/>
      <c r="Z52" s="388"/>
      <c r="AA52" s="388"/>
      <c r="AC52" s="384"/>
      <c r="AD52" s="385"/>
      <c r="AE52" s="386"/>
      <c r="AF52" s="388"/>
      <c r="AG52" s="388"/>
      <c r="AH52" s="388"/>
      <c r="AI52" s="388"/>
      <c r="AJ52" s="388"/>
    </row>
    <row r="53" spans="2:36" ht="12.75" customHeight="1" thickBot="1" x14ac:dyDescent="0.25">
      <c r="B53" s="336" t="s">
        <v>273</v>
      </c>
      <c r="C53" s="336"/>
      <c r="D53" s="336"/>
      <c r="E53" s="359"/>
      <c r="F53" s="413"/>
      <c r="G53" s="360"/>
      <c r="H53" s="358" t="b">
        <f>IF(IFERROR(F53-E53,""),((G53-E53)/(F53-E53)*100))</f>
        <v>0</v>
      </c>
      <c r="I53" s="361" t="b">
        <f>IF(IFERROR(H53:H58,""),IF(AVERAGE(H53:H58)&gt;100,100,IF(AVERAGE(H53:H58)&lt;0,0,AVERAGE(H53:H58))))</f>
        <v>0</v>
      </c>
      <c r="K53" s="336" t="s">
        <v>303</v>
      </c>
      <c r="L53" s="336"/>
      <c r="M53" s="336"/>
      <c r="N53" s="359"/>
      <c r="O53" s="359"/>
      <c r="P53" s="360"/>
      <c r="Q53" s="358" t="b">
        <f>IF(IFERROR(O53-N53,""),((P53-N53)/(O53-N53)*100))</f>
        <v>0</v>
      </c>
      <c r="R53" s="361" t="b">
        <f>IF(IFERROR(Q53:Q58,""),IF(AVERAGE(Q53:Q58)&gt;100,100,IF(AVERAGE(Q53:Q58)&lt;0,0,AVERAGE(Q53:Q58))))</f>
        <v>0</v>
      </c>
      <c r="T53" s="336" t="s">
        <v>178</v>
      </c>
      <c r="U53" s="336"/>
      <c r="V53" s="336"/>
      <c r="W53" s="359"/>
      <c r="X53" s="359"/>
      <c r="Y53" s="360"/>
      <c r="Z53" s="358" t="b">
        <f>IF(IFERROR(X53-W53,""),((Y53-W53)/(X53-W53)*100))</f>
        <v>0</v>
      </c>
      <c r="AA53" s="361" t="b">
        <f>IF(IFERROR(Z53:Z58,""),IF(AVERAGE(Z53:Z58)&gt;100,100,IF(AVERAGE(Z53:Z58)&lt;0,0,AVERAGE(Z53:Z58))))</f>
        <v>0</v>
      </c>
      <c r="AC53" s="336" t="s">
        <v>178</v>
      </c>
      <c r="AD53" s="336"/>
      <c r="AE53" s="336"/>
      <c r="AF53" s="359"/>
      <c r="AG53" s="359"/>
      <c r="AH53" s="360"/>
      <c r="AI53" s="358" t="b">
        <f>IF(IFERROR(AG53-AF53,""),((AH53-AF53)/(AG53-AF53)*100))</f>
        <v>0</v>
      </c>
      <c r="AJ53" s="361" t="b">
        <f>IF(IFERROR(AI53:AI58,""),IF(AVERAGE(AI53:AI58)&gt;100,100,IF(AVERAGE(AI53:AI58)&lt;0,0,AVERAGE(AI53:AI58))))</f>
        <v>0</v>
      </c>
    </row>
    <row r="54" spans="2:36" ht="13.5" thickBot="1" x14ac:dyDescent="0.25">
      <c r="B54" s="336"/>
      <c r="C54" s="336"/>
      <c r="D54" s="336"/>
      <c r="E54" s="359"/>
      <c r="F54" s="359"/>
      <c r="G54" s="360"/>
      <c r="H54" s="358"/>
      <c r="I54" s="362"/>
      <c r="K54" s="336"/>
      <c r="L54" s="336"/>
      <c r="M54" s="336"/>
      <c r="N54" s="359"/>
      <c r="O54" s="359"/>
      <c r="P54" s="360"/>
      <c r="Q54" s="358"/>
      <c r="R54" s="362"/>
      <c r="T54" s="336"/>
      <c r="U54" s="336"/>
      <c r="V54" s="336"/>
      <c r="W54" s="359"/>
      <c r="X54" s="359"/>
      <c r="Y54" s="360"/>
      <c r="Z54" s="358"/>
      <c r="AA54" s="362"/>
      <c r="AC54" s="336"/>
      <c r="AD54" s="336"/>
      <c r="AE54" s="336"/>
      <c r="AF54" s="359"/>
      <c r="AG54" s="359"/>
      <c r="AH54" s="360"/>
      <c r="AI54" s="358"/>
      <c r="AJ54" s="362"/>
    </row>
    <row r="55" spans="2:36" ht="13.5" thickBot="1" x14ac:dyDescent="0.25">
      <c r="B55" s="336" t="s">
        <v>179</v>
      </c>
      <c r="C55" s="336"/>
      <c r="D55" s="336"/>
      <c r="E55" s="406"/>
      <c r="F55" s="407"/>
      <c r="G55" s="408"/>
      <c r="H55" s="358" t="b">
        <f>IF(IFERROR(F55-E55,""),((G55-E55)/(F55-E55)*100))</f>
        <v>0</v>
      </c>
      <c r="I55" s="362"/>
      <c r="K55" s="336" t="s">
        <v>304</v>
      </c>
      <c r="L55" s="336"/>
      <c r="M55" s="336"/>
      <c r="N55" s="359"/>
      <c r="O55" s="359"/>
      <c r="P55" s="360"/>
      <c r="Q55" s="358" t="b">
        <f>IF(IFERROR(O55-N55,""),((P55-N55)/(O55-N55)*100))</f>
        <v>0</v>
      </c>
      <c r="R55" s="362"/>
      <c r="T55" s="336" t="s">
        <v>179</v>
      </c>
      <c r="U55" s="336"/>
      <c r="V55" s="336"/>
      <c r="W55" s="359"/>
      <c r="X55" s="359"/>
      <c r="Y55" s="360"/>
      <c r="Z55" s="358" t="b">
        <f>IF(IFERROR(X55-W55,""),((Y55-W55)/(X55-W55)*100))</f>
        <v>0</v>
      </c>
      <c r="AA55" s="362"/>
      <c r="AC55" s="336" t="s">
        <v>179</v>
      </c>
      <c r="AD55" s="336"/>
      <c r="AE55" s="336"/>
      <c r="AF55" s="359"/>
      <c r="AG55" s="359"/>
      <c r="AH55" s="360"/>
      <c r="AI55" s="358" t="b">
        <f>IF(IFERROR(AG55-AF55,""),((AH55-AF55)/(AG55-AF55)*100))</f>
        <v>0</v>
      </c>
      <c r="AJ55" s="362"/>
    </row>
    <row r="56" spans="2:36" ht="13.5" thickBot="1" x14ac:dyDescent="0.25">
      <c r="B56" s="336"/>
      <c r="C56" s="336"/>
      <c r="D56" s="336"/>
      <c r="E56" s="406"/>
      <c r="F56" s="407"/>
      <c r="G56" s="408"/>
      <c r="H56" s="358"/>
      <c r="I56" s="362"/>
      <c r="K56" s="336"/>
      <c r="L56" s="336"/>
      <c r="M56" s="336"/>
      <c r="N56" s="359"/>
      <c r="O56" s="359"/>
      <c r="P56" s="360"/>
      <c r="Q56" s="358"/>
      <c r="R56" s="362"/>
      <c r="T56" s="336"/>
      <c r="U56" s="336"/>
      <c r="V56" s="336"/>
      <c r="W56" s="359"/>
      <c r="X56" s="359"/>
      <c r="Y56" s="360"/>
      <c r="Z56" s="358"/>
      <c r="AA56" s="362"/>
      <c r="AC56" s="336"/>
      <c r="AD56" s="336"/>
      <c r="AE56" s="336"/>
      <c r="AF56" s="359"/>
      <c r="AG56" s="359"/>
      <c r="AH56" s="360"/>
      <c r="AI56" s="358"/>
      <c r="AJ56" s="362"/>
    </row>
    <row r="57" spans="2:36" ht="13.5" thickBot="1" x14ac:dyDescent="0.25">
      <c r="B57" s="336" t="s">
        <v>182</v>
      </c>
      <c r="C57" s="336"/>
      <c r="D57" s="336"/>
      <c r="E57" s="410"/>
      <c r="F57" s="407"/>
      <c r="G57" s="408"/>
      <c r="H57" s="358" t="b">
        <f>IF(IFERROR(F57-E57,""),((G57-E57)/(F57-E57)*100))</f>
        <v>0</v>
      </c>
      <c r="I57" s="362"/>
      <c r="K57" s="336" t="s">
        <v>305</v>
      </c>
      <c r="L57" s="336"/>
      <c r="M57" s="336"/>
      <c r="N57" s="359"/>
      <c r="O57" s="359"/>
      <c r="P57" s="360"/>
      <c r="Q57" s="358" t="b">
        <f>IF(IFERROR(O57-N57,""),((P57-N57)/(O57-N57)*100))</f>
        <v>0</v>
      </c>
      <c r="R57" s="362"/>
      <c r="T57" s="336" t="s">
        <v>182</v>
      </c>
      <c r="U57" s="336"/>
      <c r="V57" s="336"/>
      <c r="W57" s="359"/>
      <c r="X57" s="359"/>
      <c r="Y57" s="360"/>
      <c r="Z57" s="358" t="b">
        <f>IF(IFERROR(X57-W57,""),((Y57-W57)/(X57-W57)*100))</f>
        <v>0</v>
      </c>
      <c r="AA57" s="362"/>
      <c r="AC57" s="336" t="s">
        <v>182</v>
      </c>
      <c r="AD57" s="336"/>
      <c r="AE57" s="336"/>
      <c r="AF57" s="359"/>
      <c r="AG57" s="359"/>
      <c r="AH57" s="360"/>
      <c r="AI57" s="358" t="b">
        <f>IF(IFERROR(AG57-AF57,""),((AH57-AF57)/(AG57-AF57)*100))</f>
        <v>0</v>
      </c>
      <c r="AJ57" s="362"/>
    </row>
    <row r="58" spans="2:36" ht="13.5" thickBot="1" x14ac:dyDescent="0.25">
      <c r="B58" s="336"/>
      <c r="C58" s="336"/>
      <c r="D58" s="336"/>
      <c r="E58" s="410"/>
      <c r="F58" s="407"/>
      <c r="G58" s="408"/>
      <c r="H58" s="358"/>
      <c r="I58" s="363"/>
      <c r="K58" s="336"/>
      <c r="L58" s="336"/>
      <c r="M58" s="336"/>
      <c r="N58" s="359"/>
      <c r="O58" s="359"/>
      <c r="P58" s="360"/>
      <c r="Q58" s="358"/>
      <c r="R58" s="363"/>
      <c r="T58" s="336"/>
      <c r="U58" s="336"/>
      <c r="V58" s="336"/>
      <c r="W58" s="359"/>
      <c r="X58" s="359"/>
      <c r="Y58" s="360"/>
      <c r="Z58" s="358"/>
      <c r="AA58" s="363"/>
      <c r="AC58" s="336"/>
      <c r="AD58" s="336"/>
      <c r="AE58" s="336"/>
      <c r="AF58" s="359"/>
      <c r="AG58" s="359"/>
      <c r="AH58" s="360"/>
      <c r="AI58" s="358"/>
      <c r="AJ58" s="363"/>
    </row>
    <row r="59" spans="2:36" ht="12.75" customHeight="1" thickBot="1" x14ac:dyDescent="0.25">
      <c r="B59" s="344" t="s">
        <v>19</v>
      </c>
      <c r="C59" s="344"/>
      <c r="D59" s="344"/>
      <c r="E59" s="345" t="s">
        <v>20</v>
      </c>
      <c r="F59" s="345" t="s">
        <v>21</v>
      </c>
      <c r="G59" s="411" t="s">
        <v>22</v>
      </c>
      <c r="H59" s="411"/>
      <c r="I59" s="411"/>
      <c r="K59" s="344" t="s">
        <v>19</v>
      </c>
      <c r="L59" s="344"/>
      <c r="M59" s="344"/>
      <c r="N59" s="345" t="s">
        <v>20</v>
      </c>
      <c r="O59" s="345" t="s">
        <v>21</v>
      </c>
      <c r="P59" s="411" t="s">
        <v>22</v>
      </c>
      <c r="Q59" s="411"/>
      <c r="R59" s="411"/>
      <c r="T59" s="344" t="s">
        <v>19</v>
      </c>
      <c r="U59" s="344"/>
      <c r="V59" s="344"/>
      <c r="W59" s="345" t="s">
        <v>20</v>
      </c>
      <c r="X59" s="345" t="s">
        <v>21</v>
      </c>
      <c r="Y59" s="346" t="s">
        <v>22</v>
      </c>
      <c r="Z59" s="347"/>
      <c r="AA59" s="348"/>
      <c r="AC59" s="344" t="s">
        <v>19</v>
      </c>
      <c r="AD59" s="344"/>
      <c r="AE59" s="344"/>
      <c r="AF59" s="345" t="s">
        <v>20</v>
      </c>
      <c r="AG59" s="345" t="s">
        <v>21</v>
      </c>
      <c r="AH59" s="346" t="s">
        <v>22</v>
      </c>
      <c r="AI59" s="347"/>
      <c r="AJ59" s="348"/>
    </row>
    <row r="60" spans="2:36" ht="13.5" thickBot="1" x14ac:dyDescent="0.25">
      <c r="B60" s="344"/>
      <c r="C60" s="344"/>
      <c r="D60" s="344"/>
      <c r="E60" s="345"/>
      <c r="F60" s="345"/>
      <c r="G60" s="411"/>
      <c r="H60" s="411"/>
      <c r="I60" s="411"/>
      <c r="K60" s="344"/>
      <c r="L60" s="344"/>
      <c r="M60" s="344"/>
      <c r="N60" s="345"/>
      <c r="O60" s="345"/>
      <c r="P60" s="411"/>
      <c r="Q60" s="411"/>
      <c r="R60" s="411"/>
      <c r="T60" s="344"/>
      <c r="U60" s="344"/>
      <c r="V60" s="344"/>
      <c r="W60" s="345"/>
      <c r="X60" s="345"/>
      <c r="Y60" s="349"/>
      <c r="Z60" s="350"/>
      <c r="AA60" s="351"/>
      <c r="AC60" s="344"/>
      <c r="AD60" s="344"/>
      <c r="AE60" s="344"/>
      <c r="AF60" s="345"/>
      <c r="AG60" s="345"/>
      <c r="AH60" s="349"/>
      <c r="AI60" s="350"/>
      <c r="AJ60" s="351"/>
    </row>
    <row r="61" spans="2:36" ht="12.75" customHeight="1" thickBot="1" x14ac:dyDescent="0.25">
      <c r="B61" s="336" t="s">
        <v>282</v>
      </c>
      <c r="C61" s="336"/>
      <c r="D61" s="336"/>
      <c r="E61" s="25" t="s">
        <v>26</v>
      </c>
      <c r="F61" s="25" t="s">
        <v>23</v>
      </c>
      <c r="G61" s="25" t="s">
        <v>23</v>
      </c>
      <c r="H61" s="458"/>
      <c r="I61" s="458"/>
      <c r="K61" s="336" t="s">
        <v>282</v>
      </c>
      <c r="L61" s="336"/>
      <c r="M61" s="336"/>
      <c r="N61" s="25" t="s">
        <v>26</v>
      </c>
      <c r="O61" s="25" t="s">
        <v>23</v>
      </c>
      <c r="P61" s="25" t="s">
        <v>23</v>
      </c>
      <c r="Q61" s="462"/>
      <c r="R61" s="463"/>
      <c r="T61" s="336" t="s">
        <v>183</v>
      </c>
      <c r="U61" s="336"/>
      <c r="V61" s="336"/>
      <c r="W61" s="25" t="s">
        <v>26</v>
      </c>
      <c r="X61" s="26" t="s">
        <v>23</v>
      </c>
      <c r="Y61" s="38" t="s">
        <v>23</v>
      </c>
      <c r="Z61" s="352"/>
      <c r="AA61" s="353"/>
      <c r="AC61" s="336" t="s">
        <v>183</v>
      </c>
      <c r="AD61" s="336"/>
      <c r="AE61" s="336"/>
      <c r="AF61" s="25" t="s">
        <v>26</v>
      </c>
      <c r="AG61" s="26" t="s">
        <v>23</v>
      </c>
      <c r="AH61" s="38" t="s">
        <v>23</v>
      </c>
      <c r="AI61" s="352"/>
      <c r="AJ61" s="353"/>
    </row>
    <row r="62" spans="2:36" ht="13.5" thickBot="1" x14ac:dyDescent="0.25">
      <c r="B62" s="336"/>
      <c r="C62" s="336"/>
      <c r="D62" s="336"/>
      <c r="E62" s="27" t="s">
        <v>24</v>
      </c>
      <c r="F62" s="27" t="s">
        <v>24</v>
      </c>
      <c r="G62" s="27" t="s">
        <v>27</v>
      </c>
      <c r="H62" s="458"/>
      <c r="I62" s="458"/>
      <c r="K62" s="336"/>
      <c r="L62" s="336"/>
      <c r="M62" s="336"/>
      <c r="N62" s="27" t="s">
        <v>24</v>
      </c>
      <c r="O62" s="27" t="s">
        <v>24</v>
      </c>
      <c r="P62" s="27" t="s">
        <v>27</v>
      </c>
      <c r="Q62" s="464"/>
      <c r="R62" s="465"/>
      <c r="T62" s="336"/>
      <c r="U62" s="336"/>
      <c r="V62" s="336"/>
      <c r="W62" s="27" t="s">
        <v>24</v>
      </c>
      <c r="X62" s="28" t="s">
        <v>24</v>
      </c>
      <c r="Y62" s="37" t="s">
        <v>24</v>
      </c>
      <c r="Z62" s="354"/>
      <c r="AA62" s="355"/>
      <c r="AC62" s="336"/>
      <c r="AD62" s="336"/>
      <c r="AE62" s="336"/>
      <c r="AF62" s="27" t="s">
        <v>24</v>
      </c>
      <c r="AG62" s="28" t="s">
        <v>24</v>
      </c>
      <c r="AH62" s="37" t="s">
        <v>24</v>
      </c>
      <c r="AI62" s="354"/>
      <c r="AJ62" s="355"/>
    </row>
    <row r="63" spans="2:36" ht="13.5" thickBot="1" x14ac:dyDescent="0.25">
      <c r="B63" s="336"/>
      <c r="C63" s="336"/>
      <c r="D63" s="336"/>
      <c r="E63" s="29" t="s">
        <v>28</v>
      </c>
      <c r="F63" s="29" t="s">
        <v>25</v>
      </c>
      <c r="G63" s="29" t="s">
        <v>25</v>
      </c>
      <c r="H63" s="458"/>
      <c r="I63" s="458"/>
      <c r="K63" s="336"/>
      <c r="L63" s="336"/>
      <c r="M63" s="336"/>
      <c r="N63" s="29" t="s">
        <v>28</v>
      </c>
      <c r="O63" s="29" t="s">
        <v>25</v>
      </c>
      <c r="P63" s="29" t="s">
        <v>25</v>
      </c>
      <c r="Q63" s="466"/>
      <c r="R63" s="467"/>
      <c r="T63" s="336"/>
      <c r="U63" s="336"/>
      <c r="V63" s="336"/>
      <c r="W63" s="29" t="s">
        <v>28</v>
      </c>
      <c r="X63" s="30" t="s">
        <v>28</v>
      </c>
      <c r="Y63" s="39" t="s">
        <v>28</v>
      </c>
      <c r="Z63" s="356"/>
      <c r="AA63" s="357"/>
      <c r="AC63" s="336"/>
      <c r="AD63" s="336"/>
      <c r="AE63" s="336"/>
      <c r="AF63" s="29" t="s">
        <v>28</v>
      </c>
      <c r="AG63" s="30" t="s">
        <v>28</v>
      </c>
      <c r="AH63" s="39" t="s">
        <v>28</v>
      </c>
      <c r="AI63" s="356"/>
      <c r="AJ63" s="357"/>
    </row>
    <row r="64" spans="2:36" ht="12.75" customHeight="1" thickBot="1" x14ac:dyDescent="0.25">
      <c r="B64" s="336" t="s">
        <v>283</v>
      </c>
      <c r="C64" s="336"/>
      <c r="D64" s="336"/>
      <c r="E64" s="25" t="s">
        <v>26</v>
      </c>
      <c r="F64" s="25" t="s">
        <v>23</v>
      </c>
      <c r="G64" s="25" t="s">
        <v>23</v>
      </c>
      <c r="H64" s="458"/>
      <c r="I64" s="353"/>
      <c r="K64" s="336" t="s">
        <v>283</v>
      </c>
      <c r="L64" s="336"/>
      <c r="M64" s="336"/>
      <c r="N64" s="25" t="s">
        <v>26</v>
      </c>
      <c r="O64" s="25" t="s">
        <v>23</v>
      </c>
      <c r="P64" s="25" t="s">
        <v>23</v>
      </c>
      <c r="Q64" s="458"/>
      <c r="R64" s="458"/>
      <c r="T64" s="336" t="s">
        <v>184</v>
      </c>
      <c r="U64" s="336"/>
      <c r="V64" s="336"/>
      <c r="W64" s="25" t="s">
        <v>23</v>
      </c>
      <c r="X64" s="26" t="s">
        <v>23</v>
      </c>
      <c r="Y64" s="38" t="s">
        <v>23</v>
      </c>
      <c r="Z64" s="368"/>
      <c r="AA64" s="339"/>
      <c r="AC64" s="336" t="s">
        <v>184</v>
      </c>
      <c r="AD64" s="336"/>
      <c r="AE64" s="336"/>
      <c r="AF64" s="25" t="s">
        <v>23</v>
      </c>
      <c r="AG64" s="26" t="s">
        <v>23</v>
      </c>
      <c r="AH64" s="38" t="s">
        <v>23</v>
      </c>
      <c r="AI64" s="368"/>
      <c r="AJ64" s="339"/>
    </row>
    <row r="65" spans="2:36" ht="13.5" thickBot="1" x14ac:dyDescent="0.25">
      <c r="B65" s="336"/>
      <c r="C65" s="336"/>
      <c r="D65" s="336"/>
      <c r="E65" s="27" t="s">
        <v>24</v>
      </c>
      <c r="F65" s="27" t="s">
        <v>24</v>
      </c>
      <c r="G65" s="27" t="s">
        <v>27</v>
      </c>
      <c r="H65" s="459"/>
      <c r="I65" s="355"/>
      <c r="K65" s="336"/>
      <c r="L65" s="336"/>
      <c r="M65" s="336"/>
      <c r="N65" s="27" t="s">
        <v>24</v>
      </c>
      <c r="O65" s="27" t="s">
        <v>24</v>
      </c>
      <c r="P65" s="27" t="s">
        <v>27</v>
      </c>
      <c r="Q65" s="458"/>
      <c r="R65" s="458"/>
      <c r="T65" s="336"/>
      <c r="U65" s="336"/>
      <c r="V65" s="336"/>
      <c r="W65" s="27" t="s">
        <v>27</v>
      </c>
      <c r="X65" s="28" t="s">
        <v>24</v>
      </c>
      <c r="Y65" s="37" t="s">
        <v>24</v>
      </c>
      <c r="Z65" s="369"/>
      <c r="AA65" s="341"/>
      <c r="AC65" s="336"/>
      <c r="AD65" s="336"/>
      <c r="AE65" s="336"/>
      <c r="AF65" s="27" t="s">
        <v>27</v>
      </c>
      <c r="AG65" s="28" t="s">
        <v>24</v>
      </c>
      <c r="AH65" s="37" t="s">
        <v>24</v>
      </c>
      <c r="AI65" s="369"/>
      <c r="AJ65" s="341"/>
    </row>
    <row r="66" spans="2:36" ht="13.5" thickBot="1" x14ac:dyDescent="0.25">
      <c r="B66" s="336"/>
      <c r="C66" s="336"/>
      <c r="D66" s="336"/>
      <c r="E66" s="29" t="s">
        <v>28</v>
      </c>
      <c r="F66" s="29" t="s">
        <v>25</v>
      </c>
      <c r="G66" s="29" t="s">
        <v>25</v>
      </c>
      <c r="H66" s="460"/>
      <c r="I66" s="357"/>
      <c r="K66" s="336"/>
      <c r="L66" s="336"/>
      <c r="M66" s="336"/>
      <c r="N66" s="29" t="s">
        <v>28</v>
      </c>
      <c r="O66" s="29" t="s">
        <v>25</v>
      </c>
      <c r="P66" s="29" t="s">
        <v>25</v>
      </c>
      <c r="Q66" s="458"/>
      <c r="R66" s="458"/>
      <c r="T66" s="336"/>
      <c r="U66" s="336"/>
      <c r="V66" s="336"/>
      <c r="W66" s="29" t="s">
        <v>25</v>
      </c>
      <c r="X66" s="30" t="s">
        <v>25</v>
      </c>
      <c r="Y66" s="39" t="s">
        <v>25</v>
      </c>
      <c r="Z66" s="370"/>
      <c r="AA66" s="343"/>
      <c r="AC66" s="336"/>
      <c r="AD66" s="336"/>
      <c r="AE66" s="336"/>
      <c r="AF66" s="29" t="s">
        <v>25</v>
      </c>
      <c r="AG66" s="30" t="s">
        <v>25</v>
      </c>
      <c r="AH66" s="39" t="s">
        <v>25</v>
      </c>
      <c r="AI66" s="370"/>
      <c r="AJ66" s="343"/>
    </row>
    <row r="67" spans="2:36" ht="12.75" customHeight="1" thickBot="1" x14ac:dyDescent="0.25">
      <c r="B67" s="336" t="s">
        <v>284</v>
      </c>
      <c r="C67" s="336"/>
      <c r="D67" s="336"/>
      <c r="E67" s="25" t="s">
        <v>26</v>
      </c>
      <c r="F67" s="25" t="s">
        <v>23</v>
      </c>
      <c r="G67" s="25" t="s">
        <v>23</v>
      </c>
      <c r="H67" s="458"/>
      <c r="I67" s="458"/>
      <c r="K67" s="336" t="s">
        <v>284</v>
      </c>
      <c r="L67" s="336"/>
      <c r="M67" s="336"/>
      <c r="N67" s="25" t="s">
        <v>26</v>
      </c>
      <c r="O67" s="25" t="s">
        <v>23</v>
      </c>
      <c r="P67" s="25" t="s">
        <v>23</v>
      </c>
      <c r="Q67" s="430"/>
      <c r="R67" s="430"/>
      <c r="T67" s="336" t="s">
        <v>185</v>
      </c>
      <c r="U67" s="336"/>
      <c r="V67" s="336"/>
      <c r="W67" s="25" t="s">
        <v>23</v>
      </c>
      <c r="X67" s="26" t="s">
        <v>23</v>
      </c>
      <c r="Y67" s="38" t="s">
        <v>23</v>
      </c>
      <c r="Z67" s="368"/>
      <c r="AA67" s="339"/>
      <c r="AC67" s="336" t="s">
        <v>185</v>
      </c>
      <c r="AD67" s="336"/>
      <c r="AE67" s="336"/>
      <c r="AF67" s="25" t="s">
        <v>23</v>
      </c>
      <c r="AG67" s="26" t="s">
        <v>23</v>
      </c>
      <c r="AH67" s="38" t="s">
        <v>23</v>
      </c>
      <c r="AI67" s="368"/>
      <c r="AJ67" s="339"/>
    </row>
    <row r="68" spans="2:36" ht="13.5" thickBot="1" x14ac:dyDescent="0.25">
      <c r="B68" s="336"/>
      <c r="C68" s="336"/>
      <c r="D68" s="336"/>
      <c r="E68" s="27" t="s">
        <v>24</v>
      </c>
      <c r="F68" s="27" t="s">
        <v>24</v>
      </c>
      <c r="G68" s="27" t="s">
        <v>27</v>
      </c>
      <c r="H68" s="458"/>
      <c r="I68" s="458"/>
      <c r="K68" s="336"/>
      <c r="L68" s="336"/>
      <c r="M68" s="336"/>
      <c r="N68" s="27" t="s">
        <v>24</v>
      </c>
      <c r="O68" s="27" t="s">
        <v>24</v>
      </c>
      <c r="P68" s="27" t="s">
        <v>27</v>
      </c>
      <c r="Q68" s="430"/>
      <c r="R68" s="430"/>
      <c r="T68" s="336"/>
      <c r="U68" s="336"/>
      <c r="V68" s="336"/>
      <c r="W68" s="27" t="s">
        <v>24</v>
      </c>
      <c r="X68" s="28" t="s">
        <v>27</v>
      </c>
      <c r="Y68" s="37" t="s">
        <v>24</v>
      </c>
      <c r="Z68" s="369"/>
      <c r="AA68" s="341"/>
      <c r="AC68" s="336"/>
      <c r="AD68" s="336"/>
      <c r="AE68" s="336"/>
      <c r="AF68" s="27" t="s">
        <v>24</v>
      </c>
      <c r="AG68" s="28" t="s">
        <v>27</v>
      </c>
      <c r="AH68" s="37" t="s">
        <v>24</v>
      </c>
      <c r="AI68" s="369"/>
      <c r="AJ68" s="341"/>
    </row>
    <row r="69" spans="2:36" ht="13.5" thickBot="1" x14ac:dyDescent="0.25">
      <c r="B69" s="336"/>
      <c r="C69" s="336"/>
      <c r="D69" s="336"/>
      <c r="E69" s="29" t="s">
        <v>28</v>
      </c>
      <c r="F69" s="29" t="s">
        <v>25</v>
      </c>
      <c r="G69" s="29" t="s">
        <v>25</v>
      </c>
      <c r="H69" s="458"/>
      <c r="I69" s="458"/>
      <c r="K69" s="336"/>
      <c r="L69" s="336"/>
      <c r="M69" s="336"/>
      <c r="N69" s="29" t="s">
        <v>28</v>
      </c>
      <c r="O69" s="29" t="s">
        <v>25</v>
      </c>
      <c r="P69" s="29" t="s">
        <v>25</v>
      </c>
      <c r="Q69" s="430"/>
      <c r="R69" s="430"/>
      <c r="T69" s="336"/>
      <c r="U69" s="336"/>
      <c r="V69" s="336"/>
      <c r="W69" s="29" t="s">
        <v>25</v>
      </c>
      <c r="X69" s="30" t="s">
        <v>25</v>
      </c>
      <c r="Y69" s="39" t="s">
        <v>25</v>
      </c>
      <c r="Z69" s="370"/>
      <c r="AA69" s="343"/>
      <c r="AC69" s="336"/>
      <c r="AD69" s="336"/>
      <c r="AE69" s="336"/>
      <c r="AF69" s="29" t="s">
        <v>25</v>
      </c>
      <c r="AG69" s="30" t="s">
        <v>25</v>
      </c>
      <c r="AH69" s="39" t="s">
        <v>25</v>
      </c>
      <c r="AI69" s="370"/>
      <c r="AJ69" s="343"/>
    </row>
    <row r="70" spans="2:36" ht="12.75" customHeight="1" thickBot="1" x14ac:dyDescent="0.25">
      <c r="B70" s="336" t="s">
        <v>285</v>
      </c>
      <c r="C70" s="336"/>
      <c r="D70" s="336"/>
      <c r="E70" s="25" t="s">
        <v>26</v>
      </c>
      <c r="F70" s="25" t="s">
        <v>23</v>
      </c>
      <c r="G70" s="25" t="s">
        <v>23</v>
      </c>
      <c r="H70" s="458"/>
      <c r="I70" s="458"/>
      <c r="K70" s="336" t="s">
        <v>285</v>
      </c>
      <c r="L70" s="336"/>
      <c r="M70" s="336"/>
      <c r="N70" s="25" t="s">
        <v>26</v>
      </c>
      <c r="O70" s="25" t="s">
        <v>23</v>
      </c>
      <c r="P70" s="25" t="s">
        <v>23</v>
      </c>
      <c r="Q70" s="430"/>
      <c r="R70" s="430"/>
      <c r="T70" s="336" t="s">
        <v>186</v>
      </c>
      <c r="U70" s="336"/>
      <c r="V70" s="336"/>
      <c r="W70" s="25" t="s">
        <v>23</v>
      </c>
      <c r="X70" s="25" t="s">
        <v>26</v>
      </c>
      <c r="Y70" s="25" t="s">
        <v>26</v>
      </c>
      <c r="Z70" s="337"/>
      <c r="AA70" s="337"/>
      <c r="AC70" s="336" t="s">
        <v>186</v>
      </c>
      <c r="AD70" s="336"/>
      <c r="AE70" s="336"/>
      <c r="AF70" s="25" t="s">
        <v>23</v>
      </c>
      <c r="AG70" s="25" t="s">
        <v>26</v>
      </c>
      <c r="AH70" s="25" t="s">
        <v>26</v>
      </c>
      <c r="AI70" s="337"/>
      <c r="AJ70" s="337"/>
    </row>
    <row r="71" spans="2:36" ht="13.5" thickBot="1" x14ac:dyDescent="0.25">
      <c r="B71" s="336"/>
      <c r="C71" s="336"/>
      <c r="D71" s="336"/>
      <c r="E71" s="27" t="s">
        <v>24</v>
      </c>
      <c r="F71" s="27" t="s">
        <v>24</v>
      </c>
      <c r="G71" s="27" t="s">
        <v>27</v>
      </c>
      <c r="H71" s="458"/>
      <c r="I71" s="458"/>
      <c r="K71" s="336"/>
      <c r="L71" s="336"/>
      <c r="M71" s="336"/>
      <c r="N71" s="27" t="s">
        <v>24</v>
      </c>
      <c r="O71" s="27" t="s">
        <v>24</v>
      </c>
      <c r="P71" s="27" t="s">
        <v>27</v>
      </c>
      <c r="Q71" s="430"/>
      <c r="R71" s="430"/>
      <c r="T71" s="336"/>
      <c r="U71" s="336"/>
      <c r="V71" s="336"/>
      <c r="W71" s="27" t="s">
        <v>24</v>
      </c>
      <c r="X71" s="27" t="s">
        <v>24</v>
      </c>
      <c r="Y71" s="27" t="s">
        <v>24</v>
      </c>
      <c r="Z71" s="337"/>
      <c r="AA71" s="337"/>
      <c r="AC71" s="336"/>
      <c r="AD71" s="336"/>
      <c r="AE71" s="336"/>
      <c r="AF71" s="27" t="s">
        <v>24</v>
      </c>
      <c r="AG71" s="27" t="s">
        <v>24</v>
      </c>
      <c r="AH71" s="27" t="s">
        <v>24</v>
      </c>
      <c r="AI71" s="337"/>
      <c r="AJ71" s="337"/>
    </row>
    <row r="72" spans="2:36" ht="13.5" thickBot="1" x14ac:dyDescent="0.25">
      <c r="B72" s="336"/>
      <c r="C72" s="336"/>
      <c r="D72" s="336"/>
      <c r="E72" s="29" t="s">
        <v>28</v>
      </c>
      <c r="F72" s="29" t="s">
        <v>25</v>
      </c>
      <c r="G72" s="29" t="s">
        <v>25</v>
      </c>
      <c r="H72" s="458"/>
      <c r="I72" s="458"/>
      <c r="K72" s="336"/>
      <c r="L72" s="336"/>
      <c r="M72" s="336"/>
      <c r="N72" s="29" t="s">
        <v>28</v>
      </c>
      <c r="O72" s="29" t="s">
        <v>25</v>
      </c>
      <c r="P72" s="29" t="s">
        <v>25</v>
      </c>
      <c r="Q72" s="430"/>
      <c r="R72" s="430"/>
      <c r="T72" s="336"/>
      <c r="U72" s="336"/>
      <c r="V72" s="336"/>
      <c r="W72" s="29" t="s">
        <v>25</v>
      </c>
      <c r="X72" s="29" t="s">
        <v>25</v>
      </c>
      <c r="Y72" s="29" t="s">
        <v>25</v>
      </c>
      <c r="Z72" s="337"/>
      <c r="AA72" s="337"/>
      <c r="AC72" s="336"/>
      <c r="AD72" s="336"/>
      <c r="AE72" s="336"/>
      <c r="AF72" s="29" t="s">
        <v>25</v>
      </c>
      <c r="AG72" s="29" t="s">
        <v>25</v>
      </c>
      <c r="AH72" s="29" t="s">
        <v>25</v>
      </c>
      <c r="AI72" s="337"/>
      <c r="AJ72" s="337"/>
    </row>
    <row r="73" spans="2:36" ht="12.75" customHeight="1" thickBot="1" x14ac:dyDescent="0.25">
      <c r="B73" s="336" t="s">
        <v>278</v>
      </c>
      <c r="C73" s="336"/>
      <c r="D73" s="336"/>
      <c r="E73" s="25" t="s">
        <v>26</v>
      </c>
      <c r="F73" s="25" t="s">
        <v>23</v>
      </c>
      <c r="G73" s="25" t="s">
        <v>23</v>
      </c>
      <c r="H73" s="430"/>
      <c r="I73" s="430"/>
      <c r="K73" s="336" t="s">
        <v>278</v>
      </c>
      <c r="L73" s="336"/>
      <c r="M73" s="336"/>
      <c r="N73" s="25" t="s">
        <v>26</v>
      </c>
      <c r="O73" s="25" t="s">
        <v>23</v>
      </c>
      <c r="P73" s="25" t="s">
        <v>23</v>
      </c>
      <c r="Q73" s="430"/>
      <c r="R73" s="430"/>
      <c r="T73" s="336" t="s">
        <v>187</v>
      </c>
      <c r="U73" s="336"/>
      <c r="V73" s="336"/>
      <c r="W73" s="25" t="s">
        <v>23</v>
      </c>
      <c r="X73" s="25" t="s">
        <v>26</v>
      </c>
      <c r="Y73" s="25" t="s">
        <v>26</v>
      </c>
      <c r="Z73" s="337"/>
      <c r="AA73" s="337"/>
      <c r="AC73" s="336" t="s">
        <v>187</v>
      </c>
      <c r="AD73" s="336"/>
      <c r="AE73" s="336"/>
      <c r="AF73" s="25" t="s">
        <v>23</v>
      </c>
      <c r="AG73" s="25" t="s">
        <v>26</v>
      </c>
      <c r="AH73" s="25" t="s">
        <v>26</v>
      </c>
      <c r="AI73" s="337"/>
      <c r="AJ73" s="337"/>
    </row>
    <row r="74" spans="2:36" ht="13.5" thickBot="1" x14ac:dyDescent="0.25">
      <c r="B74" s="336"/>
      <c r="C74" s="336"/>
      <c r="D74" s="336"/>
      <c r="E74" s="27" t="s">
        <v>24</v>
      </c>
      <c r="F74" s="27" t="s">
        <v>24</v>
      </c>
      <c r="G74" s="27" t="s">
        <v>27</v>
      </c>
      <c r="H74" s="430"/>
      <c r="I74" s="430"/>
      <c r="K74" s="336"/>
      <c r="L74" s="336"/>
      <c r="M74" s="336"/>
      <c r="N74" s="27" t="s">
        <v>24</v>
      </c>
      <c r="O74" s="27" t="s">
        <v>24</v>
      </c>
      <c r="P74" s="27" t="s">
        <v>27</v>
      </c>
      <c r="Q74" s="430"/>
      <c r="R74" s="430"/>
      <c r="T74" s="336"/>
      <c r="U74" s="336"/>
      <c r="V74" s="336"/>
      <c r="W74" s="27" t="s">
        <v>24</v>
      </c>
      <c r="X74" s="27" t="s">
        <v>24</v>
      </c>
      <c r="Y74" s="27" t="s">
        <v>24</v>
      </c>
      <c r="Z74" s="337"/>
      <c r="AA74" s="337"/>
      <c r="AC74" s="336"/>
      <c r="AD74" s="336"/>
      <c r="AE74" s="336"/>
      <c r="AF74" s="27" t="s">
        <v>24</v>
      </c>
      <c r="AG74" s="27" t="s">
        <v>24</v>
      </c>
      <c r="AH74" s="27" t="s">
        <v>24</v>
      </c>
      <c r="AI74" s="337"/>
      <c r="AJ74" s="337"/>
    </row>
    <row r="75" spans="2:36" ht="13.5" thickBot="1" x14ac:dyDescent="0.25">
      <c r="B75" s="336"/>
      <c r="C75" s="336"/>
      <c r="D75" s="336"/>
      <c r="E75" s="29" t="s">
        <v>28</v>
      </c>
      <c r="F75" s="29" t="s">
        <v>25</v>
      </c>
      <c r="G75" s="29" t="s">
        <v>25</v>
      </c>
      <c r="H75" s="430"/>
      <c r="I75" s="430"/>
      <c r="K75" s="336"/>
      <c r="L75" s="336"/>
      <c r="M75" s="336"/>
      <c r="N75" s="29" t="s">
        <v>28</v>
      </c>
      <c r="O75" s="29" t="s">
        <v>25</v>
      </c>
      <c r="P75" s="29" t="s">
        <v>25</v>
      </c>
      <c r="Q75" s="430"/>
      <c r="R75" s="430"/>
      <c r="T75" s="336"/>
      <c r="U75" s="336"/>
      <c r="V75" s="336"/>
      <c r="W75" s="29" t="s">
        <v>25</v>
      </c>
      <c r="X75" s="29" t="s">
        <v>25</v>
      </c>
      <c r="Y75" s="29" t="s">
        <v>25</v>
      </c>
      <c r="Z75" s="337"/>
      <c r="AA75" s="337"/>
      <c r="AC75" s="336"/>
      <c r="AD75" s="336"/>
      <c r="AE75" s="336"/>
      <c r="AF75" s="29" t="s">
        <v>25</v>
      </c>
      <c r="AG75" s="29" t="s">
        <v>25</v>
      </c>
      <c r="AH75" s="29" t="s">
        <v>25</v>
      </c>
      <c r="AI75" s="337"/>
      <c r="AJ75" s="337"/>
    </row>
    <row r="76" spans="2:36" ht="12.75" customHeight="1" thickBot="1" x14ac:dyDescent="0.25"/>
    <row r="77" spans="2:36" ht="18" customHeight="1" thickBot="1" x14ac:dyDescent="0.25">
      <c r="B77" s="364" t="s">
        <v>274</v>
      </c>
      <c r="C77" s="364"/>
      <c r="D77" s="364"/>
      <c r="E77" s="365" t="s">
        <v>14</v>
      </c>
      <c r="F77" s="366" t="s">
        <v>15</v>
      </c>
      <c r="G77" s="366" t="s">
        <v>16</v>
      </c>
      <c r="H77" s="366" t="s">
        <v>17</v>
      </c>
      <c r="I77" s="365" t="s">
        <v>18</v>
      </c>
      <c r="K77" s="364" t="s">
        <v>274</v>
      </c>
      <c r="L77" s="364"/>
      <c r="M77" s="364"/>
      <c r="N77" s="365" t="s">
        <v>14</v>
      </c>
      <c r="O77" s="366" t="s">
        <v>15</v>
      </c>
      <c r="P77" s="366" t="s">
        <v>16</v>
      </c>
      <c r="Q77" s="366" t="s">
        <v>17</v>
      </c>
      <c r="R77" s="365" t="s">
        <v>18</v>
      </c>
      <c r="T77" s="364" t="s">
        <v>231</v>
      </c>
      <c r="U77" s="364"/>
      <c r="V77" s="364"/>
      <c r="W77" s="365" t="s">
        <v>14</v>
      </c>
      <c r="X77" s="366" t="s">
        <v>15</v>
      </c>
      <c r="Y77" s="366" t="s">
        <v>16</v>
      </c>
      <c r="Z77" s="366" t="s">
        <v>17</v>
      </c>
      <c r="AA77" s="365" t="s">
        <v>18</v>
      </c>
      <c r="AC77" s="364" t="s">
        <v>231</v>
      </c>
      <c r="AD77" s="364"/>
      <c r="AE77" s="364"/>
      <c r="AF77" s="365" t="s">
        <v>14</v>
      </c>
      <c r="AG77" s="366" t="s">
        <v>15</v>
      </c>
      <c r="AH77" s="366" t="s">
        <v>16</v>
      </c>
      <c r="AI77" s="366" t="s">
        <v>17</v>
      </c>
      <c r="AJ77" s="365" t="s">
        <v>18</v>
      </c>
    </row>
    <row r="78" spans="2:36" ht="18" customHeight="1" thickBot="1" x14ac:dyDescent="0.25">
      <c r="B78" s="364"/>
      <c r="C78" s="364"/>
      <c r="D78" s="364"/>
      <c r="E78" s="365"/>
      <c r="F78" s="366"/>
      <c r="G78" s="366"/>
      <c r="H78" s="366"/>
      <c r="I78" s="365"/>
      <c r="K78" s="364"/>
      <c r="L78" s="364"/>
      <c r="M78" s="364"/>
      <c r="N78" s="365"/>
      <c r="O78" s="366"/>
      <c r="P78" s="366"/>
      <c r="Q78" s="366"/>
      <c r="R78" s="365"/>
      <c r="T78" s="364"/>
      <c r="U78" s="364"/>
      <c r="V78" s="364"/>
      <c r="W78" s="365"/>
      <c r="X78" s="366"/>
      <c r="Y78" s="366"/>
      <c r="Z78" s="366"/>
      <c r="AA78" s="365"/>
      <c r="AC78" s="364"/>
      <c r="AD78" s="364"/>
      <c r="AE78" s="364"/>
      <c r="AF78" s="365"/>
      <c r="AG78" s="366"/>
      <c r="AH78" s="366"/>
      <c r="AI78" s="366"/>
      <c r="AJ78" s="365"/>
    </row>
    <row r="79" spans="2:36" ht="12.75" customHeight="1" thickBot="1" x14ac:dyDescent="0.25">
      <c r="B79" s="336" t="s">
        <v>275</v>
      </c>
      <c r="C79" s="336"/>
      <c r="D79" s="336"/>
      <c r="E79" s="359"/>
      <c r="F79" s="359"/>
      <c r="G79" s="360"/>
      <c r="H79" s="358" t="b">
        <f>IF(IFERROR(F79-E79,""),((G79-E79)/(F79-E79)*100))</f>
        <v>0</v>
      </c>
      <c r="I79" s="361" t="b">
        <f>IF(IFERROR(H79:H84,""),IF(AVERAGE(H79:H84)&gt;100,100,IF(AVERAGE(H79:H84)&lt;0,0,AVERAGE(H79:H84))))</f>
        <v>0</v>
      </c>
      <c r="K79" s="336" t="s">
        <v>306</v>
      </c>
      <c r="L79" s="336"/>
      <c r="M79" s="336"/>
      <c r="N79" s="359"/>
      <c r="O79" s="359"/>
      <c r="P79" s="360"/>
      <c r="Q79" s="358" t="b">
        <f>IF(IFERROR(O79-N79,""),((P79-N79)/(O79-N79)*100))</f>
        <v>0</v>
      </c>
      <c r="R79" s="361" t="b">
        <f>IF(IFERROR(Q79:Q84,""),IF(AVERAGE(Q79:Q84)&gt;100,100,IF(AVERAGE(Q79:Q84)&lt;0,0,AVERAGE(Q79:Q84))))</f>
        <v>0</v>
      </c>
      <c r="T79" s="336" t="s">
        <v>188</v>
      </c>
      <c r="U79" s="336"/>
      <c r="V79" s="336"/>
      <c r="W79" s="359"/>
      <c r="X79" s="371"/>
      <c r="Y79" s="360"/>
      <c r="Z79" s="358" t="b">
        <f>IF(IFERROR(X79-W79,""),((Y79-W79)/(X79-W79)*100))</f>
        <v>0</v>
      </c>
      <c r="AA79" s="361" t="b">
        <f>IF(IFERROR(Z79:Z84,""),IF(AVERAGE(Z79:Z84)&gt;100,100,IF(AVERAGE(Z79:Z84)&lt;0,0,AVERAGE(Z79:Z84))))</f>
        <v>0</v>
      </c>
      <c r="AC79" s="336" t="s">
        <v>188</v>
      </c>
      <c r="AD79" s="336"/>
      <c r="AE79" s="336"/>
      <c r="AF79" s="359"/>
      <c r="AG79" s="371"/>
      <c r="AH79" s="360"/>
      <c r="AI79" s="358" t="b">
        <f>IF(IFERROR(AG79-AF79,""),((AH79-AF79)/(AG79-AF79)*100))</f>
        <v>0</v>
      </c>
      <c r="AJ79" s="361" t="b">
        <f>IF(IFERROR(AI79:AI84,""),IF(AVERAGE(AI79:AI84)&gt;100,100,IF(AVERAGE(AI79:AI84)&lt;0,0,AVERAGE(AI79:AI84))))</f>
        <v>0</v>
      </c>
    </row>
    <row r="80" spans="2:36" ht="13.5" customHeight="1" thickBot="1" x14ac:dyDescent="0.25">
      <c r="B80" s="336"/>
      <c r="C80" s="336"/>
      <c r="D80" s="336"/>
      <c r="E80" s="359"/>
      <c r="F80" s="359"/>
      <c r="G80" s="360"/>
      <c r="H80" s="358"/>
      <c r="I80" s="362"/>
      <c r="K80" s="336"/>
      <c r="L80" s="336"/>
      <c r="M80" s="336"/>
      <c r="N80" s="359"/>
      <c r="O80" s="359"/>
      <c r="P80" s="360"/>
      <c r="Q80" s="358"/>
      <c r="R80" s="362"/>
      <c r="T80" s="336"/>
      <c r="U80" s="336"/>
      <c r="V80" s="336"/>
      <c r="W80" s="359"/>
      <c r="X80" s="371"/>
      <c r="Y80" s="360"/>
      <c r="Z80" s="358"/>
      <c r="AA80" s="362"/>
      <c r="AC80" s="336"/>
      <c r="AD80" s="336"/>
      <c r="AE80" s="336"/>
      <c r="AF80" s="359"/>
      <c r="AG80" s="371"/>
      <c r="AH80" s="360"/>
      <c r="AI80" s="358"/>
      <c r="AJ80" s="362"/>
    </row>
    <row r="81" spans="2:36" ht="13.5" thickBot="1" x14ac:dyDescent="0.25">
      <c r="B81" s="336" t="s">
        <v>276</v>
      </c>
      <c r="C81" s="336"/>
      <c r="D81" s="336"/>
      <c r="E81" s="454"/>
      <c r="F81" s="402"/>
      <c r="G81" s="461"/>
      <c r="H81" s="358" t="b">
        <f>IF(IFERROR(F81-E81,""),((G81-E81)/(F81-E81)*100))</f>
        <v>0</v>
      </c>
      <c r="I81" s="362"/>
      <c r="K81" s="336" t="s">
        <v>276</v>
      </c>
      <c r="L81" s="336"/>
      <c r="M81" s="336"/>
      <c r="N81" s="359"/>
      <c r="O81" s="359"/>
      <c r="P81" s="360"/>
      <c r="Q81" s="358" t="b">
        <f>IF(IFERROR(O81-N81,""),((P81-N81)/(O81-N81)*100))</f>
        <v>0</v>
      </c>
      <c r="R81" s="362"/>
      <c r="T81" s="336" t="s">
        <v>189</v>
      </c>
      <c r="U81" s="336"/>
      <c r="V81" s="336"/>
      <c r="W81" s="359"/>
      <c r="X81" s="371"/>
      <c r="Y81" s="360"/>
      <c r="Z81" s="358" t="b">
        <f>IF(IFERROR(X81-W81,""),((Y81-W81)/(X81-W81)*100))</f>
        <v>0</v>
      </c>
      <c r="AA81" s="362"/>
      <c r="AC81" s="336" t="s">
        <v>189</v>
      </c>
      <c r="AD81" s="336"/>
      <c r="AE81" s="336"/>
      <c r="AF81" s="359"/>
      <c r="AG81" s="371"/>
      <c r="AH81" s="360"/>
      <c r="AI81" s="358" t="b">
        <f>IF(IFERROR(AG81-AF81,""),((AH81-AF81)/(AG81-AF81)*100))</f>
        <v>0</v>
      </c>
      <c r="AJ81" s="362"/>
    </row>
    <row r="82" spans="2:36" ht="13.5" customHeight="1" thickBot="1" x14ac:dyDescent="0.25">
      <c r="B82" s="336"/>
      <c r="C82" s="336"/>
      <c r="D82" s="336"/>
      <c r="E82" s="454"/>
      <c r="F82" s="402"/>
      <c r="G82" s="461"/>
      <c r="H82" s="358"/>
      <c r="I82" s="362"/>
      <c r="K82" s="336"/>
      <c r="L82" s="336"/>
      <c r="M82" s="336"/>
      <c r="N82" s="359"/>
      <c r="O82" s="359"/>
      <c r="P82" s="360"/>
      <c r="Q82" s="358"/>
      <c r="R82" s="362"/>
      <c r="T82" s="336"/>
      <c r="U82" s="336"/>
      <c r="V82" s="336"/>
      <c r="W82" s="359"/>
      <c r="X82" s="371"/>
      <c r="Y82" s="360"/>
      <c r="Z82" s="358"/>
      <c r="AA82" s="362"/>
      <c r="AC82" s="336"/>
      <c r="AD82" s="336"/>
      <c r="AE82" s="336"/>
      <c r="AF82" s="359"/>
      <c r="AG82" s="371"/>
      <c r="AH82" s="360"/>
      <c r="AI82" s="358"/>
      <c r="AJ82" s="362"/>
    </row>
    <row r="83" spans="2:36" ht="13.5" thickBot="1" x14ac:dyDescent="0.25">
      <c r="B83" s="336" t="s">
        <v>277</v>
      </c>
      <c r="C83" s="336"/>
      <c r="D83" s="336"/>
      <c r="E83" s="410"/>
      <c r="F83" s="407"/>
      <c r="G83" s="408"/>
      <c r="H83" s="358" t="b">
        <f>IF(IFERROR(F83-E83,""),((G83-E83)/(F83-E83)*100))</f>
        <v>0</v>
      </c>
      <c r="I83" s="362"/>
      <c r="K83" s="336" t="s">
        <v>277</v>
      </c>
      <c r="L83" s="336"/>
      <c r="M83" s="336"/>
      <c r="N83" s="359"/>
      <c r="O83" s="359"/>
      <c r="P83" s="360"/>
      <c r="Q83" s="358" t="b">
        <f>IF(IFERROR(O83-N83,""),((P83-N83)/(O83-N83)*100))</f>
        <v>0</v>
      </c>
      <c r="R83" s="362"/>
      <c r="T83" s="336" t="s">
        <v>190</v>
      </c>
      <c r="U83" s="336"/>
      <c r="V83" s="336"/>
      <c r="W83" s="359"/>
      <c r="X83" s="371"/>
      <c r="Y83" s="360"/>
      <c r="Z83" s="358" t="b">
        <f>IF(IFERROR(X83-W83,""),((Y83-W83)/(X83-W83)*100))</f>
        <v>0</v>
      </c>
      <c r="AA83" s="362"/>
      <c r="AC83" s="336" t="s">
        <v>190</v>
      </c>
      <c r="AD83" s="336"/>
      <c r="AE83" s="336"/>
      <c r="AF83" s="359"/>
      <c r="AG83" s="371"/>
      <c r="AH83" s="360"/>
      <c r="AI83" s="358" t="b">
        <f>IF(IFERROR(AG83-AF83,""),((AH83-AF83)/(AG83-AF83)*100))</f>
        <v>0</v>
      </c>
      <c r="AJ83" s="362"/>
    </row>
    <row r="84" spans="2:36" ht="13.5" thickBot="1" x14ac:dyDescent="0.25">
      <c r="B84" s="336"/>
      <c r="C84" s="336"/>
      <c r="D84" s="336"/>
      <c r="E84" s="410"/>
      <c r="F84" s="407"/>
      <c r="G84" s="408"/>
      <c r="H84" s="358"/>
      <c r="I84" s="363"/>
      <c r="K84" s="336"/>
      <c r="L84" s="336"/>
      <c r="M84" s="336"/>
      <c r="N84" s="359"/>
      <c r="O84" s="359"/>
      <c r="P84" s="360"/>
      <c r="Q84" s="358"/>
      <c r="R84" s="363"/>
      <c r="T84" s="336"/>
      <c r="U84" s="336"/>
      <c r="V84" s="336"/>
      <c r="W84" s="359"/>
      <c r="X84" s="371"/>
      <c r="Y84" s="360"/>
      <c r="Z84" s="358"/>
      <c r="AA84" s="363"/>
      <c r="AC84" s="336"/>
      <c r="AD84" s="336"/>
      <c r="AE84" s="336"/>
      <c r="AF84" s="359"/>
      <c r="AG84" s="371"/>
      <c r="AH84" s="360"/>
      <c r="AI84" s="358"/>
      <c r="AJ84" s="363"/>
    </row>
    <row r="85" spans="2:36" ht="12.75" customHeight="1" thickBot="1" x14ac:dyDescent="0.25">
      <c r="B85" s="344" t="s">
        <v>19</v>
      </c>
      <c r="C85" s="344"/>
      <c r="D85" s="344"/>
      <c r="E85" s="345" t="s">
        <v>20</v>
      </c>
      <c r="F85" s="345" t="s">
        <v>21</v>
      </c>
      <c r="G85" s="411" t="s">
        <v>22</v>
      </c>
      <c r="H85" s="411"/>
      <c r="I85" s="411"/>
      <c r="K85" s="344" t="s">
        <v>19</v>
      </c>
      <c r="L85" s="344"/>
      <c r="M85" s="344"/>
      <c r="N85" s="345" t="s">
        <v>20</v>
      </c>
      <c r="O85" s="345" t="s">
        <v>21</v>
      </c>
      <c r="P85" s="411" t="s">
        <v>22</v>
      </c>
      <c r="Q85" s="411"/>
      <c r="R85" s="411"/>
      <c r="T85" s="344" t="s">
        <v>19</v>
      </c>
      <c r="U85" s="344"/>
      <c r="V85" s="344"/>
      <c r="W85" s="345" t="s">
        <v>20</v>
      </c>
      <c r="X85" s="345" t="s">
        <v>21</v>
      </c>
      <c r="Y85" s="346" t="s">
        <v>22</v>
      </c>
      <c r="Z85" s="347"/>
      <c r="AA85" s="348"/>
      <c r="AC85" s="344" t="s">
        <v>19</v>
      </c>
      <c r="AD85" s="344"/>
      <c r="AE85" s="344"/>
      <c r="AF85" s="345" t="s">
        <v>20</v>
      </c>
      <c r="AG85" s="345" t="s">
        <v>21</v>
      </c>
      <c r="AH85" s="346" t="s">
        <v>22</v>
      </c>
      <c r="AI85" s="347"/>
      <c r="AJ85" s="348"/>
    </row>
    <row r="86" spans="2:36" ht="13.5" thickBot="1" x14ac:dyDescent="0.25">
      <c r="B86" s="344"/>
      <c r="C86" s="344"/>
      <c r="D86" s="344"/>
      <c r="E86" s="345"/>
      <c r="F86" s="345"/>
      <c r="G86" s="411"/>
      <c r="H86" s="411"/>
      <c r="I86" s="411"/>
      <c r="K86" s="344"/>
      <c r="L86" s="344"/>
      <c r="M86" s="344"/>
      <c r="N86" s="345"/>
      <c r="O86" s="345"/>
      <c r="P86" s="411"/>
      <c r="Q86" s="411"/>
      <c r="R86" s="411"/>
      <c r="T86" s="344"/>
      <c r="U86" s="344"/>
      <c r="V86" s="344"/>
      <c r="W86" s="345"/>
      <c r="X86" s="345"/>
      <c r="Y86" s="349"/>
      <c r="Z86" s="350"/>
      <c r="AA86" s="351"/>
      <c r="AC86" s="344"/>
      <c r="AD86" s="344"/>
      <c r="AE86" s="344"/>
      <c r="AF86" s="345"/>
      <c r="AG86" s="345"/>
      <c r="AH86" s="349"/>
      <c r="AI86" s="350"/>
      <c r="AJ86" s="351"/>
    </row>
    <row r="87" spans="2:36" ht="12.75" customHeight="1" thickBot="1" x14ac:dyDescent="0.25">
      <c r="B87" s="336" t="s">
        <v>279</v>
      </c>
      <c r="C87" s="336"/>
      <c r="D87" s="336"/>
      <c r="E87" s="25" t="s">
        <v>26</v>
      </c>
      <c r="F87" s="25" t="s">
        <v>23</v>
      </c>
      <c r="G87" s="25" t="s">
        <v>23</v>
      </c>
      <c r="H87" s="429"/>
      <c r="I87" s="429"/>
      <c r="K87" s="336" t="s">
        <v>279</v>
      </c>
      <c r="L87" s="336"/>
      <c r="M87" s="336"/>
      <c r="N87" s="25" t="s">
        <v>26</v>
      </c>
      <c r="O87" s="25" t="s">
        <v>23</v>
      </c>
      <c r="P87" s="25" t="s">
        <v>23</v>
      </c>
      <c r="Q87" s="429"/>
      <c r="R87" s="429"/>
      <c r="T87" s="336" t="s">
        <v>191</v>
      </c>
      <c r="U87" s="336"/>
      <c r="V87" s="336"/>
      <c r="W87" s="25" t="s">
        <v>23</v>
      </c>
      <c r="X87" s="25" t="s">
        <v>26</v>
      </c>
      <c r="Y87" s="25" t="s">
        <v>26</v>
      </c>
      <c r="Z87" s="352"/>
      <c r="AA87" s="353"/>
      <c r="AC87" s="336" t="s">
        <v>191</v>
      </c>
      <c r="AD87" s="336"/>
      <c r="AE87" s="336"/>
      <c r="AF87" s="25" t="s">
        <v>23</v>
      </c>
      <c r="AG87" s="25" t="s">
        <v>26</v>
      </c>
      <c r="AH87" s="25" t="s">
        <v>26</v>
      </c>
      <c r="AI87" s="352"/>
      <c r="AJ87" s="353"/>
    </row>
    <row r="88" spans="2:36" ht="12.75" customHeight="1" thickBot="1" x14ac:dyDescent="0.25">
      <c r="B88" s="336"/>
      <c r="C88" s="336"/>
      <c r="D88" s="336"/>
      <c r="E88" s="27" t="s">
        <v>24</v>
      </c>
      <c r="F88" s="27" t="s">
        <v>24</v>
      </c>
      <c r="G88" s="27" t="s">
        <v>27</v>
      </c>
      <c r="H88" s="429"/>
      <c r="I88" s="429"/>
      <c r="K88" s="336"/>
      <c r="L88" s="336"/>
      <c r="M88" s="336"/>
      <c r="N88" s="27" t="s">
        <v>24</v>
      </c>
      <c r="O88" s="27" t="s">
        <v>24</v>
      </c>
      <c r="P88" s="27" t="s">
        <v>27</v>
      </c>
      <c r="Q88" s="429"/>
      <c r="R88" s="429"/>
      <c r="T88" s="336"/>
      <c r="U88" s="336"/>
      <c r="V88" s="336"/>
      <c r="W88" s="27" t="s">
        <v>24</v>
      </c>
      <c r="X88" s="27" t="s">
        <v>24</v>
      </c>
      <c r="Y88" s="27" t="s">
        <v>24</v>
      </c>
      <c r="Z88" s="354"/>
      <c r="AA88" s="355"/>
      <c r="AC88" s="336"/>
      <c r="AD88" s="336"/>
      <c r="AE88" s="336"/>
      <c r="AF88" s="27" t="s">
        <v>24</v>
      </c>
      <c r="AG88" s="27" t="s">
        <v>24</v>
      </c>
      <c r="AH88" s="27" t="s">
        <v>24</v>
      </c>
      <c r="AI88" s="354"/>
      <c r="AJ88" s="355"/>
    </row>
    <row r="89" spans="2:36" ht="13.5" thickBot="1" x14ac:dyDescent="0.25">
      <c r="B89" s="336"/>
      <c r="C89" s="336"/>
      <c r="D89" s="336"/>
      <c r="E89" s="29" t="s">
        <v>28</v>
      </c>
      <c r="F89" s="29" t="s">
        <v>25</v>
      </c>
      <c r="G89" s="29" t="s">
        <v>25</v>
      </c>
      <c r="H89" s="429"/>
      <c r="I89" s="429"/>
      <c r="K89" s="336"/>
      <c r="L89" s="336"/>
      <c r="M89" s="336"/>
      <c r="N89" s="29" t="s">
        <v>28</v>
      </c>
      <c r="O89" s="29" t="s">
        <v>25</v>
      </c>
      <c r="P89" s="29" t="s">
        <v>25</v>
      </c>
      <c r="Q89" s="429"/>
      <c r="R89" s="429"/>
      <c r="T89" s="336"/>
      <c r="U89" s="336"/>
      <c r="V89" s="336"/>
      <c r="W89" s="29" t="s">
        <v>25</v>
      </c>
      <c r="X89" s="29" t="s">
        <v>25</v>
      </c>
      <c r="Y89" s="29" t="s">
        <v>25</v>
      </c>
      <c r="Z89" s="356"/>
      <c r="AA89" s="357"/>
      <c r="AC89" s="336"/>
      <c r="AD89" s="336"/>
      <c r="AE89" s="336"/>
      <c r="AF89" s="29" t="s">
        <v>25</v>
      </c>
      <c r="AG89" s="29" t="s">
        <v>25</v>
      </c>
      <c r="AH89" s="29" t="s">
        <v>25</v>
      </c>
      <c r="AI89" s="356"/>
      <c r="AJ89" s="357"/>
    </row>
    <row r="90" spans="2:36" ht="12.75" customHeight="1" thickBot="1" x14ac:dyDescent="0.25">
      <c r="B90" s="336" t="s">
        <v>280</v>
      </c>
      <c r="C90" s="336"/>
      <c r="D90" s="336"/>
      <c r="E90" s="25" t="s">
        <v>26</v>
      </c>
      <c r="F90" s="25" t="s">
        <v>23</v>
      </c>
      <c r="G90" s="25" t="s">
        <v>23</v>
      </c>
      <c r="H90" s="429"/>
      <c r="I90" s="429"/>
      <c r="K90" s="336" t="s">
        <v>280</v>
      </c>
      <c r="L90" s="336"/>
      <c r="M90" s="336"/>
      <c r="N90" s="25" t="s">
        <v>26</v>
      </c>
      <c r="O90" s="25" t="s">
        <v>23</v>
      </c>
      <c r="P90" s="25" t="s">
        <v>23</v>
      </c>
      <c r="Q90" s="429"/>
      <c r="R90" s="429"/>
      <c r="T90" s="336" t="s">
        <v>192</v>
      </c>
      <c r="U90" s="336"/>
      <c r="V90" s="336"/>
      <c r="W90" s="25" t="s">
        <v>23</v>
      </c>
      <c r="X90" s="25" t="s">
        <v>26</v>
      </c>
      <c r="Y90" s="25" t="s">
        <v>26</v>
      </c>
      <c r="Z90" s="368"/>
      <c r="AA90" s="339"/>
      <c r="AC90" s="336" t="s">
        <v>192</v>
      </c>
      <c r="AD90" s="336"/>
      <c r="AE90" s="336"/>
      <c r="AF90" s="25" t="s">
        <v>23</v>
      </c>
      <c r="AG90" s="25" t="s">
        <v>26</v>
      </c>
      <c r="AH90" s="25" t="s">
        <v>26</v>
      </c>
      <c r="AI90" s="368"/>
      <c r="AJ90" s="339"/>
    </row>
    <row r="91" spans="2:36" ht="13.5" thickBot="1" x14ac:dyDescent="0.25">
      <c r="B91" s="336"/>
      <c r="C91" s="336"/>
      <c r="D91" s="336"/>
      <c r="E91" s="27" t="s">
        <v>24</v>
      </c>
      <c r="F91" s="27" t="s">
        <v>24</v>
      </c>
      <c r="G91" s="27" t="s">
        <v>27</v>
      </c>
      <c r="H91" s="429"/>
      <c r="I91" s="429"/>
      <c r="K91" s="336"/>
      <c r="L91" s="336"/>
      <c r="M91" s="336"/>
      <c r="N91" s="27" t="s">
        <v>24</v>
      </c>
      <c r="O91" s="27" t="s">
        <v>24</v>
      </c>
      <c r="P91" s="27" t="s">
        <v>27</v>
      </c>
      <c r="Q91" s="429"/>
      <c r="R91" s="429"/>
      <c r="T91" s="336"/>
      <c r="U91" s="336"/>
      <c r="V91" s="336"/>
      <c r="W91" s="27" t="s">
        <v>24</v>
      </c>
      <c r="X91" s="27" t="s">
        <v>24</v>
      </c>
      <c r="Y91" s="27" t="s">
        <v>24</v>
      </c>
      <c r="Z91" s="369"/>
      <c r="AA91" s="341"/>
      <c r="AC91" s="336"/>
      <c r="AD91" s="336"/>
      <c r="AE91" s="336"/>
      <c r="AF91" s="27" t="s">
        <v>24</v>
      </c>
      <c r="AG91" s="27" t="s">
        <v>24</v>
      </c>
      <c r="AH91" s="27" t="s">
        <v>24</v>
      </c>
      <c r="AI91" s="369"/>
      <c r="AJ91" s="341"/>
    </row>
    <row r="92" spans="2:36" ht="13.5" thickBot="1" x14ac:dyDescent="0.25">
      <c r="B92" s="336"/>
      <c r="C92" s="336"/>
      <c r="D92" s="336"/>
      <c r="E92" s="29" t="s">
        <v>28</v>
      </c>
      <c r="F92" s="29" t="s">
        <v>25</v>
      </c>
      <c r="G92" s="29" t="s">
        <v>25</v>
      </c>
      <c r="H92" s="429"/>
      <c r="I92" s="429"/>
      <c r="K92" s="336"/>
      <c r="L92" s="336"/>
      <c r="M92" s="336"/>
      <c r="N92" s="29" t="s">
        <v>28</v>
      </c>
      <c r="O92" s="29" t="s">
        <v>25</v>
      </c>
      <c r="P92" s="29" t="s">
        <v>25</v>
      </c>
      <c r="Q92" s="429"/>
      <c r="R92" s="429"/>
      <c r="T92" s="336"/>
      <c r="U92" s="336"/>
      <c r="V92" s="336"/>
      <c r="W92" s="29" t="s">
        <v>25</v>
      </c>
      <c r="X92" s="29" t="s">
        <v>25</v>
      </c>
      <c r="Y92" s="29" t="s">
        <v>25</v>
      </c>
      <c r="Z92" s="370"/>
      <c r="AA92" s="343"/>
      <c r="AC92" s="336"/>
      <c r="AD92" s="336"/>
      <c r="AE92" s="336"/>
      <c r="AF92" s="29" t="s">
        <v>25</v>
      </c>
      <c r="AG92" s="29" t="s">
        <v>25</v>
      </c>
      <c r="AH92" s="29" t="s">
        <v>25</v>
      </c>
      <c r="AI92" s="370"/>
      <c r="AJ92" s="343"/>
    </row>
    <row r="93" spans="2:36" ht="12.75" customHeight="1" thickBot="1" x14ac:dyDescent="0.25">
      <c r="B93" s="336" t="s">
        <v>281</v>
      </c>
      <c r="C93" s="336"/>
      <c r="D93" s="336"/>
      <c r="E93" s="25" t="s">
        <v>26</v>
      </c>
      <c r="F93" s="25" t="s">
        <v>23</v>
      </c>
      <c r="G93" s="25" t="s">
        <v>23</v>
      </c>
      <c r="H93" s="430"/>
      <c r="I93" s="430"/>
      <c r="K93" s="336" t="s">
        <v>281</v>
      </c>
      <c r="L93" s="336"/>
      <c r="M93" s="336"/>
      <c r="N93" s="25" t="s">
        <v>26</v>
      </c>
      <c r="O93" s="25" t="s">
        <v>23</v>
      </c>
      <c r="P93" s="25" t="s">
        <v>23</v>
      </c>
      <c r="Q93" s="430"/>
      <c r="R93" s="430"/>
      <c r="T93" s="336" t="s">
        <v>193</v>
      </c>
      <c r="U93" s="336"/>
      <c r="V93" s="336"/>
      <c r="W93" s="25" t="s">
        <v>23</v>
      </c>
      <c r="X93" s="25" t="s">
        <v>26</v>
      </c>
      <c r="Y93" s="25" t="s">
        <v>26</v>
      </c>
      <c r="Z93" s="368"/>
      <c r="AA93" s="339"/>
      <c r="AC93" s="336" t="s">
        <v>193</v>
      </c>
      <c r="AD93" s="336"/>
      <c r="AE93" s="336"/>
      <c r="AF93" s="25" t="s">
        <v>23</v>
      </c>
      <c r="AG93" s="25" t="s">
        <v>26</v>
      </c>
      <c r="AH93" s="25" t="s">
        <v>26</v>
      </c>
      <c r="AI93" s="368"/>
      <c r="AJ93" s="339"/>
    </row>
    <row r="94" spans="2:36" ht="13.5" thickBot="1" x14ac:dyDescent="0.25">
      <c r="B94" s="336"/>
      <c r="C94" s="336"/>
      <c r="D94" s="336"/>
      <c r="E94" s="27" t="s">
        <v>24</v>
      </c>
      <c r="F94" s="27" t="s">
        <v>24</v>
      </c>
      <c r="G94" s="27" t="s">
        <v>27</v>
      </c>
      <c r="H94" s="430"/>
      <c r="I94" s="430"/>
      <c r="K94" s="336"/>
      <c r="L94" s="336"/>
      <c r="M94" s="336"/>
      <c r="N94" s="27" t="s">
        <v>24</v>
      </c>
      <c r="O94" s="27" t="s">
        <v>24</v>
      </c>
      <c r="P94" s="27" t="s">
        <v>27</v>
      </c>
      <c r="Q94" s="430"/>
      <c r="R94" s="430"/>
      <c r="T94" s="336"/>
      <c r="U94" s="336"/>
      <c r="V94" s="336"/>
      <c r="W94" s="27" t="s">
        <v>24</v>
      </c>
      <c r="X94" s="27" t="s">
        <v>24</v>
      </c>
      <c r="Y94" s="27" t="s">
        <v>24</v>
      </c>
      <c r="Z94" s="369"/>
      <c r="AA94" s="341"/>
      <c r="AC94" s="336"/>
      <c r="AD94" s="336"/>
      <c r="AE94" s="336"/>
      <c r="AF94" s="27" t="s">
        <v>24</v>
      </c>
      <c r="AG94" s="27" t="s">
        <v>24</v>
      </c>
      <c r="AH94" s="27" t="s">
        <v>24</v>
      </c>
      <c r="AI94" s="369"/>
      <c r="AJ94" s="341"/>
    </row>
    <row r="95" spans="2:36" ht="13.5" thickBot="1" x14ac:dyDescent="0.25">
      <c r="B95" s="336"/>
      <c r="C95" s="336"/>
      <c r="D95" s="336"/>
      <c r="E95" s="29" t="s">
        <v>28</v>
      </c>
      <c r="F95" s="29" t="s">
        <v>25</v>
      </c>
      <c r="G95" s="29" t="s">
        <v>25</v>
      </c>
      <c r="H95" s="430"/>
      <c r="I95" s="430"/>
      <c r="K95" s="336"/>
      <c r="L95" s="336"/>
      <c r="M95" s="336"/>
      <c r="N95" s="29" t="s">
        <v>28</v>
      </c>
      <c r="O95" s="29" t="s">
        <v>25</v>
      </c>
      <c r="P95" s="29" t="s">
        <v>25</v>
      </c>
      <c r="Q95" s="430"/>
      <c r="R95" s="430"/>
      <c r="T95" s="336"/>
      <c r="U95" s="336"/>
      <c r="V95" s="336"/>
      <c r="W95" s="29" t="s">
        <v>25</v>
      </c>
      <c r="X95" s="29" t="s">
        <v>25</v>
      </c>
      <c r="Y95" s="29" t="s">
        <v>25</v>
      </c>
      <c r="Z95" s="370"/>
      <c r="AA95" s="343"/>
      <c r="AC95" s="336"/>
      <c r="AD95" s="336"/>
      <c r="AE95" s="336"/>
      <c r="AF95" s="29" t="s">
        <v>25</v>
      </c>
      <c r="AG95" s="29" t="s">
        <v>25</v>
      </c>
      <c r="AH95" s="29" t="s">
        <v>25</v>
      </c>
      <c r="AI95" s="370"/>
      <c r="AJ95" s="343"/>
    </row>
    <row r="96" spans="2:36" ht="12.75" customHeight="1" thickBot="1" x14ac:dyDescent="0.25">
      <c r="B96" s="336" t="s">
        <v>286</v>
      </c>
      <c r="C96" s="336"/>
      <c r="D96" s="336"/>
      <c r="E96" s="25" t="s">
        <v>26</v>
      </c>
      <c r="F96" s="25" t="s">
        <v>23</v>
      </c>
      <c r="G96" s="25" t="s">
        <v>23</v>
      </c>
      <c r="H96" s="430"/>
      <c r="I96" s="430"/>
      <c r="K96" s="336" t="s">
        <v>286</v>
      </c>
      <c r="L96" s="336"/>
      <c r="M96" s="336"/>
      <c r="N96" s="25" t="s">
        <v>26</v>
      </c>
      <c r="O96" s="25" t="s">
        <v>23</v>
      </c>
      <c r="P96" s="25" t="s">
        <v>23</v>
      </c>
      <c r="Q96" s="430"/>
      <c r="R96" s="430"/>
      <c r="T96" s="336" t="s">
        <v>194</v>
      </c>
      <c r="U96" s="336"/>
      <c r="V96" s="336"/>
      <c r="W96" s="25" t="s">
        <v>23</v>
      </c>
      <c r="X96" s="25" t="s">
        <v>26</v>
      </c>
      <c r="Y96" s="25" t="s">
        <v>26</v>
      </c>
      <c r="Z96" s="337"/>
      <c r="AA96" s="337"/>
      <c r="AC96" s="336" t="s">
        <v>194</v>
      </c>
      <c r="AD96" s="336"/>
      <c r="AE96" s="336"/>
      <c r="AF96" s="25" t="s">
        <v>23</v>
      </c>
      <c r="AG96" s="25" t="s">
        <v>26</v>
      </c>
      <c r="AH96" s="25" t="s">
        <v>26</v>
      </c>
      <c r="AI96" s="337"/>
      <c r="AJ96" s="337"/>
    </row>
    <row r="97" spans="2:36" ht="13.5" thickBot="1" x14ac:dyDescent="0.25">
      <c r="B97" s="336"/>
      <c r="C97" s="336"/>
      <c r="D97" s="336"/>
      <c r="E97" s="27" t="s">
        <v>24</v>
      </c>
      <c r="F97" s="27" t="s">
        <v>24</v>
      </c>
      <c r="G97" s="27" t="s">
        <v>27</v>
      </c>
      <c r="H97" s="430"/>
      <c r="I97" s="430"/>
      <c r="K97" s="336"/>
      <c r="L97" s="336"/>
      <c r="M97" s="336"/>
      <c r="N97" s="27" t="s">
        <v>24</v>
      </c>
      <c r="O97" s="27" t="s">
        <v>24</v>
      </c>
      <c r="P97" s="27" t="s">
        <v>27</v>
      </c>
      <c r="Q97" s="430"/>
      <c r="R97" s="430"/>
      <c r="T97" s="336"/>
      <c r="U97" s="336"/>
      <c r="V97" s="336"/>
      <c r="W97" s="27" t="s">
        <v>24</v>
      </c>
      <c r="X97" s="27" t="s">
        <v>24</v>
      </c>
      <c r="Y97" s="27" t="s">
        <v>24</v>
      </c>
      <c r="Z97" s="337"/>
      <c r="AA97" s="337"/>
      <c r="AC97" s="336"/>
      <c r="AD97" s="336"/>
      <c r="AE97" s="336"/>
      <c r="AF97" s="27" t="s">
        <v>24</v>
      </c>
      <c r="AG97" s="27" t="s">
        <v>24</v>
      </c>
      <c r="AH97" s="27" t="s">
        <v>24</v>
      </c>
      <c r="AI97" s="337"/>
      <c r="AJ97" s="337"/>
    </row>
    <row r="98" spans="2:36" ht="13.5" thickBot="1" x14ac:dyDescent="0.25">
      <c r="B98" s="336"/>
      <c r="C98" s="336"/>
      <c r="D98" s="336"/>
      <c r="E98" s="29" t="s">
        <v>28</v>
      </c>
      <c r="F98" s="29" t="s">
        <v>25</v>
      </c>
      <c r="G98" s="29" t="s">
        <v>25</v>
      </c>
      <c r="H98" s="430"/>
      <c r="I98" s="430"/>
      <c r="K98" s="336"/>
      <c r="L98" s="336"/>
      <c r="M98" s="336"/>
      <c r="N98" s="29" t="s">
        <v>28</v>
      </c>
      <c r="O98" s="29" t="s">
        <v>25</v>
      </c>
      <c r="P98" s="29" t="s">
        <v>25</v>
      </c>
      <c r="Q98" s="430"/>
      <c r="R98" s="430"/>
      <c r="T98" s="336"/>
      <c r="U98" s="336"/>
      <c r="V98" s="336"/>
      <c r="W98" s="29" t="s">
        <v>25</v>
      </c>
      <c r="X98" s="29" t="s">
        <v>25</v>
      </c>
      <c r="Y98" s="29" t="s">
        <v>25</v>
      </c>
      <c r="Z98" s="337"/>
      <c r="AA98" s="337"/>
      <c r="AC98" s="336"/>
      <c r="AD98" s="336"/>
      <c r="AE98" s="336"/>
      <c r="AF98" s="29" t="s">
        <v>25</v>
      </c>
      <c r="AG98" s="29" t="s">
        <v>25</v>
      </c>
      <c r="AH98" s="29" t="s">
        <v>25</v>
      </c>
      <c r="AI98" s="337"/>
      <c r="AJ98" s="337"/>
    </row>
    <row r="99" spans="2:36" ht="12.75" customHeight="1" thickBot="1" x14ac:dyDescent="0.25">
      <c r="B99" s="336" t="s">
        <v>287</v>
      </c>
      <c r="C99" s="336"/>
      <c r="D99" s="336"/>
      <c r="E99" s="25" t="s">
        <v>26</v>
      </c>
      <c r="F99" s="25" t="s">
        <v>23</v>
      </c>
      <c r="G99" s="25" t="s">
        <v>23</v>
      </c>
      <c r="H99" s="430"/>
      <c r="I99" s="430"/>
      <c r="K99" s="336" t="s">
        <v>287</v>
      </c>
      <c r="L99" s="336"/>
      <c r="M99" s="336"/>
      <c r="N99" s="25" t="s">
        <v>26</v>
      </c>
      <c r="O99" s="25" t="s">
        <v>23</v>
      </c>
      <c r="P99" s="25" t="s">
        <v>23</v>
      </c>
      <c r="Q99" s="430"/>
      <c r="R99" s="430"/>
      <c r="T99" s="336" t="s">
        <v>195</v>
      </c>
      <c r="U99" s="336"/>
      <c r="V99" s="336"/>
      <c r="W99" s="25" t="s">
        <v>23</v>
      </c>
      <c r="X99" s="25" t="s">
        <v>26</v>
      </c>
      <c r="Y99" s="25" t="s">
        <v>26</v>
      </c>
      <c r="Z99" s="337"/>
      <c r="AA99" s="337"/>
      <c r="AC99" s="336" t="s">
        <v>195</v>
      </c>
      <c r="AD99" s="336"/>
      <c r="AE99" s="336"/>
      <c r="AF99" s="25" t="s">
        <v>23</v>
      </c>
      <c r="AG99" s="25" t="s">
        <v>26</v>
      </c>
      <c r="AH99" s="25" t="s">
        <v>26</v>
      </c>
      <c r="AI99" s="337"/>
      <c r="AJ99" s="337"/>
    </row>
    <row r="100" spans="2:36" ht="13.5" thickBot="1" x14ac:dyDescent="0.25">
      <c r="B100" s="336"/>
      <c r="C100" s="336"/>
      <c r="D100" s="336"/>
      <c r="E100" s="27" t="s">
        <v>24</v>
      </c>
      <c r="F100" s="27" t="s">
        <v>24</v>
      </c>
      <c r="G100" s="27" t="s">
        <v>27</v>
      </c>
      <c r="H100" s="430"/>
      <c r="I100" s="430"/>
      <c r="K100" s="336"/>
      <c r="L100" s="336"/>
      <c r="M100" s="336"/>
      <c r="N100" s="27" t="s">
        <v>24</v>
      </c>
      <c r="O100" s="27" t="s">
        <v>24</v>
      </c>
      <c r="P100" s="27" t="s">
        <v>27</v>
      </c>
      <c r="Q100" s="430"/>
      <c r="R100" s="430"/>
      <c r="T100" s="336"/>
      <c r="U100" s="336"/>
      <c r="V100" s="336"/>
      <c r="W100" s="27" t="s">
        <v>24</v>
      </c>
      <c r="X100" s="27" t="s">
        <v>24</v>
      </c>
      <c r="Y100" s="27" t="s">
        <v>24</v>
      </c>
      <c r="Z100" s="337"/>
      <c r="AA100" s="337"/>
      <c r="AC100" s="336"/>
      <c r="AD100" s="336"/>
      <c r="AE100" s="336"/>
      <c r="AF100" s="27" t="s">
        <v>24</v>
      </c>
      <c r="AG100" s="27" t="s">
        <v>24</v>
      </c>
      <c r="AH100" s="27" t="s">
        <v>24</v>
      </c>
      <c r="AI100" s="337"/>
      <c r="AJ100" s="337"/>
    </row>
    <row r="101" spans="2:36" ht="13.5" thickBot="1" x14ac:dyDescent="0.25">
      <c r="B101" s="336"/>
      <c r="C101" s="336"/>
      <c r="D101" s="336"/>
      <c r="E101" s="29" t="s">
        <v>28</v>
      </c>
      <c r="F101" s="29" t="s">
        <v>25</v>
      </c>
      <c r="G101" s="29" t="s">
        <v>25</v>
      </c>
      <c r="H101" s="430"/>
      <c r="I101" s="430"/>
      <c r="K101" s="336"/>
      <c r="L101" s="336"/>
      <c r="M101" s="336"/>
      <c r="N101" s="29" t="s">
        <v>28</v>
      </c>
      <c r="O101" s="29" t="s">
        <v>25</v>
      </c>
      <c r="P101" s="29" t="s">
        <v>25</v>
      </c>
      <c r="Q101" s="430"/>
      <c r="R101" s="430"/>
      <c r="T101" s="336"/>
      <c r="U101" s="336"/>
      <c r="V101" s="336"/>
      <c r="W101" s="29" t="s">
        <v>25</v>
      </c>
      <c r="X101" s="29" t="s">
        <v>25</v>
      </c>
      <c r="Y101" s="29" t="s">
        <v>25</v>
      </c>
      <c r="Z101" s="337"/>
      <c r="AA101" s="337"/>
      <c r="AC101" s="336"/>
      <c r="AD101" s="336"/>
      <c r="AE101" s="336"/>
      <c r="AF101" s="29" t="s">
        <v>25</v>
      </c>
      <c r="AG101" s="29" t="s">
        <v>25</v>
      </c>
      <c r="AH101" s="29" t="s">
        <v>25</v>
      </c>
      <c r="AI101" s="337"/>
      <c r="AJ101" s="337"/>
    </row>
    <row r="102" spans="2:36" ht="12.75" customHeight="1" thickBot="1" x14ac:dyDescent="0.25">
      <c r="B102" s="58"/>
      <c r="C102" s="58"/>
      <c r="D102" s="58"/>
      <c r="E102" s="57"/>
      <c r="F102" s="57"/>
      <c r="G102" s="57"/>
      <c r="H102" s="57"/>
      <c r="I102" s="57"/>
      <c r="K102" s="58"/>
      <c r="L102" s="58"/>
      <c r="M102" s="58"/>
      <c r="N102" s="57"/>
      <c r="O102" s="57"/>
      <c r="P102" s="57"/>
      <c r="Q102" s="57"/>
      <c r="R102" s="57"/>
      <c r="T102" s="53"/>
      <c r="U102" s="53"/>
      <c r="V102" s="53"/>
      <c r="W102" s="54"/>
      <c r="X102" s="54"/>
      <c r="Y102" s="54"/>
      <c r="Z102" s="78"/>
      <c r="AA102" s="78"/>
      <c r="AC102" s="53"/>
      <c r="AD102" s="53"/>
      <c r="AE102" s="53"/>
      <c r="AF102" s="54"/>
      <c r="AG102" s="54"/>
      <c r="AH102" s="54"/>
      <c r="AI102" s="78"/>
      <c r="AJ102" s="78"/>
    </row>
    <row r="103" spans="2:36" ht="13.5" customHeight="1" thickBot="1" x14ac:dyDescent="0.25">
      <c r="B103" s="364" t="s">
        <v>232</v>
      </c>
      <c r="C103" s="364"/>
      <c r="D103" s="364"/>
      <c r="E103" s="365" t="s">
        <v>14</v>
      </c>
      <c r="F103" s="366" t="s">
        <v>15</v>
      </c>
      <c r="G103" s="366" t="s">
        <v>16</v>
      </c>
      <c r="H103" s="366" t="s">
        <v>17</v>
      </c>
      <c r="I103" s="365" t="s">
        <v>18</v>
      </c>
      <c r="K103" s="364" t="s">
        <v>232</v>
      </c>
      <c r="L103" s="364"/>
      <c r="M103" s="364"/>
      <c r="N103" s="365" t="s">
        <v>14</v>
      </c>
      <c r="O103" s="366" t="s">
        <v>15</v>
      </c>
      <c r="P103" s="366" t="s">
        <v>16</v>
      </c>
      <c r="Q103" s="366" t="s">
        <v>17</v>
      </c>
      <c r="R103" s="365" t="s">
        <v>18</v>
      </c>
      <c r="T103" s="364" t="s">
        <v>232</v>
      </c>
      <c r="U103" s="364"/>
      <c r="V103" s="364"/>
      <c r="W103" s="365" t="s">
        <v>14</v>
      </c>
      <c r="X103" s="366" t="s">
        <v>15</v>
      </c>
      <c r="Y103" s="366" t="s">
        <v>16</v>
      </c>
      <c r="Z103" s="366" t="s">
        <v>17</v>
      </c>
      <c r="AA103" s="365" t="s">
        <v>18</v>
      </c>
      <c r="AC103" s="364" t="s">
        <v>232</v>
      </c>
      <c r="AD103" s="364"/>
      <c r="AE103" s="364"/>
      <c r="AF103" s="365" t="s">
        <v>14</v>
      </c>
      <c r="AG103" s="366" t="s">
        <v>15</v>
      </c>
      <c r="AH103" s="366" t="s">
        <v>16</v>
      </c>
      <c r="AI103" s="366" t="s">
        <v>17</v>
      </c>
      <c r="AJ103" s="365" t="s">
        <v>18</v>
      </c>
    </row>
    <row r="104" spans="2:36" ht="12.75" customHeight="1" thickBot="1" x14ac:dyDescent="0.25">
      <c r="B104" s="364"/>
      <c r="C104" s="364"/>
      <c r="D104" s="364"/>
      <c r="E104" s="365"/>
      <c r="F104" s="366"/>
      <c r="G104" s="366"/>
      <c r="H104" s="366"/>
      <c r="I104" s="365"/>
      <c r="K104" s="364"/>
      <c r="L104" s="364"/>
      <c r="M104" s="364"/>
      <c r="N104" s="365"/>
      <c r="O104" s="366"/>
      <c r="P104" s="366"/>
      <c r="Q104" s="366"/>
      <c r="R104" s="365"/>
      <c r="T104" s="364"/>
      <c r="U104" s="364"/>
      <c r="V104" s="364"/>
      <c r="W104" s="365"/>
      <c r="X104" s="366"/>
      <c r="Y104" s="366"/>
      <c r="Z104" s="366"/>
      <c r="AA104" s="365"/>
      <c r="AC104" s="364"/>
      <c r="AD104" s="364"/>
      <c r="AE104" s="364"/>
      <c r="AF104" s="365"/>
      <c r="AG104" s="366"/>
      <c r="AH104" s="366"/>
      <c r="AI104" s="366"/>
      <c r="AJ104" s="365"/>
    </row>
    <row r="105" spans="2:36" ht="13.5" thickBot="1" x14ac:dyDescent="0.25">
      <c r="B105" s="336" t="s">
        <v>196</v>
      </c>
      <c r="C105" s="336"/>
      <c r="D105" s="336"/>
      <c r="E105" s="359"/>
      <c r="F105" s="359"/>
      <c r="G105" s="367"/>
      <c r="H105" s="358" t="b">
        <f>IF(IFERROR(F105-E105,""),((G105-E105)/(F105-E105)*100))</f>
        <v>0</v>
      </c>
      <c r="I105" s="361" t="b">
        <f>IF(IFERROR(H105:H110,""),IF(AVERAGE(H105:H110)&gt;100,100,IF(AVERAGE(H105:H110)&lt;0,0,AVERAGE(H105:H110))))</f>
        <v>0</v>
      </c>
      <c r="K105" s="336" t="s">
        <v>196</v>
      </c>
      <c r="L105" s="336"/>
      <c r="M105" s="336"/>
      <c r="N105" s="359"/>
      <c r="O105" s="359"/>
      <c r="P105" s="367"/>
      <c r="Q105" s="358" t="b">
        <f>IF(IFERROR(O105-N105,""),((P105-N105)/(O105-N105)*100))</f>
        <v>0</v>
      </c>
      <c r="R105" s="361" t="b">
        <f>IF(IFERROR(Q105:Q110,""),IF(AVERAGE(Q105:Q110)&gt;100,100,IF(AVERAGE(Q105:Q110)&lt;0,0,AVERAGE(Q105:Q110))))</f>
        <v>0</v>
      </c>
      <c r="T105" s="336" t="s">
        <v>196</v>
      </c>
      <c r="U105" s="336"/>
      <c r="V105" s="336"/>
      <c r="W105" s="359"/>
      <c r="X105" s="359"/>
      <c r="Y105" s="367"/>
      <c r="Z105" s="358" t="b">
        <f>IF(IFERROR(X105-W105,""),((Y105-W105)/(X105-W105)*100))</f>
        <v>0</v>
      </c>
      <c r="AA105" s="361" t="b">
        <f>IF(IFERROR(Z105:Z110,""),IF(AVERAGE(Z105:Z110)&gt;100,100,IF(AVERAGE(Z105:Z110)&lt;0,0,AVERAGE(Z105:Z110))))</f>
        <v>0</v>
      </c>
      <c r="AC105" s="336" t="s">
        <v>196</v>
      </c>
      <c r="AD105" s="336"/>
      <c r="AE105" s="336"/>
      <c r="AF105" s="359"/>
      <c r="AG105" s="359"/>
      <c r="AH105" s="367"/>
      <c r="AI105" s="358" t="b">
        <f>IF(IFERROR(AG105-AF105,""),((AH105-AF105)/(AG105-AF105)*100))</f>
        <v>0</v>
      </c>
      <c r="AJ105" s="361" t="b">
        <f>IF(IFERROR(AI105:AI110,""),IF(AVERAGE(AI105:AI110)&gt;100,100,IF(AVERAGE(AI105:AI110)&lt;0,0,AVERAGE(AI105:AI110))))</f>
        <v>0</v>
      </c>
    </row>
    <row r="106" spans="2:36" ht="13.5" thickBot="1" x14ac:dyDescent="0.25">
      <c r="B106" s="336"/>
      <c r="C106" s="336"/>
      <c r="D106" s="336"/>
      <c r="E106" s="359"/>
      <c r="F106" s="359"/>
      <c r="G106" s="367"/>
      <c r="H106" s="358"/>
      <c r="I106" s="362"/>
      <c r="K106" s="336"/>
      <c r="L106" s="336"/>
      <c r="M106" s="336"/>
      <c r="N106" s="359"/>
      <c r="O106" s="359"/>
      <c r="P106" s="367"/>
      <c r="Q106" s="358"/>
      <c r="R106" s="362"/>
      <c r="T106" s="336"/>
      <c r="U106" s="336"/>
      <c r="V106" s="336"/>
      <c r="W106" s="359"/>
      <c r="X106" s="359"/>
      <c r="Y106" s="367"/>
      <c r="Z106" s="358"/>
      <c r="AA106" s="362"/>
      <c r="AC106" s="336"/>
      <c r="AD106" s="336"/>
      <c r="AE106" s="336"/>
      <c r="AF106" s="359"/>
      <c r="AG106" s="359"/>
      <c r="AH106" s="367"/>
      <c r="AI106" s="358"/>
      <c r="AJ106" s="362"/>
    </row>
    <row r="107" spans="2:36" ht="12.75" customHeight="1" thickBot="1" x14ac:dyDescent="0.25">
      <c r="B107" s="336" t="s">
        <v>197</v>
      </c>
      <c r="C107" s="336"/>
      <c r="D107" s="336"/>
      <c r="E107" s="359"/>
      <c r="F107" s="359"/>
      <c r="G107" s="367"/>
      <c r="H107" s="358" t="b">
        <f>IF(IFERROR(F107-E107,""),((G107-E107)/(F107-E107)*100))</f>
        <v>0</v>
      </c>
      <c r="I107" s="362"/>
      <c r="K107" s="336" t="s">
        <v>197</v>
      </c>
      <c r="L107" s="336"/>
      <c r="M107" s="336"/>
      <c r="N107" s="359"/>
      <c r="O107" s="359"/>
      <c r="P107" s="367"/>
      <c r="Q107" s="358" t="b">
        <f>IF(IFERROR(O107-N107,""),((P107-N107)/(O107-N107)*100))</f>
        <v>0</v>
      </c>
      <c r="R107" s="362"/>
      <c r="T107" s="336" t="s">
        <v>197</v>
      </c>
      <c r="U107" s="336"/>
      <c r="V107" s="336"/>
      <c r="W107" s="359"/>
      <c r="X107" s="359"/>
      <c r="Y107" s="367"/>
      <c r="Z107" s="358" t="b">
        <f>IF(IFERROR(X107-W107,""),((Y107-W107)/(X107-W107)*100))</f>
        <v>0</v>
      </c>
      <c r="AA107" s="362"/>
      <c r="AC107" s="336" t="s">
        <v>197</v>
      </c>
      <c r="AD107" s="336"/>
      <c r="AE107" s="336"/>
      <c r="AF107" s="359"/>
      <c r="AG107" s="359"/>
      <c r="AH107" s="367"/>
      <c r="AI107" s="358" t="b">
        <f>IF(IFERROR(AG107-AF107,""),((AH107-AF107)/(AG107-AF107)*100))</f>
        <v>0</v>
      </c>
      <c r="AJ107" s="362"/>
    </row>
    <row r="108" spans="2:36" ht="13.5" thickBot="1" x14ac:dyDescent="0.25">
      <c r="B108" s="336"/>
      <c r="C108" s="336"/>
      <c r="D108" s="336"/>
      <c r="E108" s="359"/>
      <c r="F108" s="359"/>
      <c r="G108" s="367"/>
      <c r="H108" s="358"/>
      <c r="I108" s="362"/>
      <c r="K108" s="336"/>
      <c r="L108" s="336"/>
      <c r="M108" s="336"/>
      <c r="N108" s="359"/>
      <c r="O108" s="359"/>
      <c r="P108" s="367"/>
      <c r="Q108" s="358"/>
      <c r="R108" s="362"/>
      <c r="T108" s="336"/>
      <c r="U108" s="336"/>
      <c r="V108" s="336"/>
      <c r="W108" s="359"/>
      <c r="X108" s="359"/>
      <c r="Y108" s="367"/>
      <c r="Z108" s="358"/>
      <c r="AA108" s="362"/>
      <c r="AC108" s="336"/>
      <c r="AD108" s="336"/>
      <c r="AE108" s="336"/>
      <c r="AF108" s="359"/>
      <c r="AG108" s="359"/>
      <c r="AH108" s="367"/>
      <c r="AI108" s="358"/>
      <c r="AJ108" s="362"/>
    </row>
    <row r="109" spans="2:36" ht="13.5" thickBot="1" x14ac:dyDescent="0.25">
      <c r="B109" s="336" t="s">
        <v>198</v>
      </c>
      <c r="C109" s="336"/>
      <c r="D109" s="336"/>
      <c r="E109" s="359"/>
      <c r="F109" s="359"/>
      <c r="G109" s="367"/>
      <c r="H109" s="358" t="b">
        <f>IF(IFERROR(F109-E109,""),((G109-E109)/(F109-E109)*100))</f>
        <v>0</v>
      </c>
      <c r="I109" s="362"/>
      <c r="K109" s="336" t="s">
        <v>198</v>
      </c>
      <c r="L109" s="336"/>
      <c r="M109" s="336"/>
      <c r="N109" s="359"/>
      <c r="O109" s="359"/>
      <c r="P109" s="367"/>
      <c r="Q109" s="358" t="b">
        <f>IF(IFERROR(O109-N109,""),((P109-N109)/(O109-N109)*100))</f>
        <v>0</v>
      </c>
      <c r="R109" s="362"/>
      <c r="T109" s="336" t="s">
        <v>198</v>
      </c>
      <c r="U109" s="336"/>
      <c r="V109" s="336"/>
      <c r="W109" s="359"/>
      <c r="X109" s="359"/>
      <c r="Y109" s="367"/>
      <c r="Z109" s="358" t="b">
        <f>IF(IFERROR(X109-W109,""),((Y109-W109)/(X109-W109)*100))</f>
        <v>0</v>
      </c>
      <c r="AA109" s="362"/>
      <c r="AC109" s="336" t="s">
        <v>198</v>
      </c>
      <c r="AD109" s="336"/>
      <c r="AE109" s="336"/>
      <c r="AF109" s="359"/>
      <c r="AG109" s="359"/>
      <c r="AH109" s="367"/>
      <c r="AI109" s="358" t="b">
        <f>IF(IFERROR(AG109-AF109,""),((AH109-AF109)/(AG109-AF109)*100))</f>
        <v>0</v>
      </c>
      <c r="AJ109" s="362"/>
    </row>
    <row r="110" spans="2:36" ht="13.5" thickBot="1" x14ac:dyDescent="0.25">
      <c r="B110" s="336"/>
      <c r="C110" s="336"/>
      <c r="D110" s="336"/>
      <c r="E110" s="359"/>
      <c r="F110" s="359"/>
      <c r="G110" s="367"/>
      <c r="H110" s="358"/>
      <c r="I110" s="363"/>
      <c r="K110" s="336"/>
      <c r="L110" s="336"/>
      <c r="M110" s="336"/>
      <c r="N110" s="359"/>
      <c r="O110" s="359"/>
      <c r="P110" s="367"/>
      <c r="Q110" s="358"/>
      <c r="R110" s="363"/>
      <c r="T110" s="336"/>
      <c r="U110" s="336"/>
      <c r="V110" s="336"/>
      <c r="W110" s="359"/>
      <c r="X110" s="359"/>
      <c r="Y110" s="367"/>
      <c r="Z110" s="358"/>
      <c r="AA110" s="363"/>
      <c r="AC110" s="336"/>
      <c r="AD110" s="336"/>
      <c r="AE110" s="336"/>
      <c r="AF110" s="359"/>
      <c r="AG110" s="359"/>
      <c r="AH110" s="367"/>
      <c r="AI110" s="358"/>
      <c r="AJ110" s="363"/>
    </row>
    <row r="111" spans="2:36" ht="12.75" customHeight="1" thickBot="1" x14ac:dyDescent="0.25">
      <c r="B111" s="344" t="s">
        <v>19</v>
      </c>
      <c r="C111" s="344"/>
      <c r="D111" s="344"/>
      <c r="E111" s="345" t="s">
        <v>20</v>
      </c>
      <c r="F111" s="345" t="s">
        <v>21</v>
      </c>
      <c r="G111" s="346" t="s">
        <v>22</v>
      </c>
      <c r="H111" s="347"/>
      <c r="I111" s="348"/>
      <c r="K111" s="344" t="s">
        <v>19</v>
      </c>
      <c r="L111" s="344"/>
      <c r="M111" s="344"/>
      <c r="N111" s="345" t="s">
        <v>20</v>
      </c>
      <c r="O111" s="345" t="s">
        <v>21</v>
      </c>
      <c r="P111" s="346" t="s">
        <v>22</v>
      </c>
      <c r="Q111" s="347"/>
      <c r="R111" s="348"/>
      <c r="T111" s="344" t="s">
        <v>19</v>
      </c>
      <c r="U111" s="344"/>
      <c r="V111" s="344"/>
      <c r="W111" s="345" t="s">
        <v>20</v>
      </c>
      <c r="X111" s="345" t="s">
        <v>21</v>
      </c>
      <c r="Y111" s="346" t="s">
        <v>22</v>
      </c>
      <c r="Z111" s="347"/>
      <c r="AA111" s="348"/>
      <c r="AC111" s="344" t="s">
        <v>19</v>
      </c>
      <c r="AD111" s="344"/>
      <c r="AE111" s="344"/>
      <c r="AF111" s="345" t="s">
        <v>20</v>
      </c>
      <c r="AG111" s="345" t="s">
        <v>21</v>
      </c>
      <c r="AH111" s="346" t="s">
        <v>22</v>
      </c>
      <c r="AI111" s="347"/>
      <c r="AJ111" s="348"/>
    </row>
    <row r="112" spans="2:36" ht="13.5" thickBot="1" x14ac:dyDescent="0.25">
      <c r="B112" s="344"/>
      <c r="C112" s="344"/>
      <c r="D112" s="344"/>
      <c r="E112" s="345"/>
      <c r="F112" s="345"/>
      <c r="G112" s="349"/>
      <c r="H112" s="350"/>
      <c r="I112" s="351"/>
      <c r="K112" s="344"/>
      <c r="L112" s="344"/>
      <c r="M112" s="344"/>
      <c r="N112" s="345"/>
      <c r="O112" s="345"/>
      <c r="P112" s="349"/>
      <c r="Q112" s="350"/>
      <c r="R112" s="351"/>
      <c r="T112" s="344"/>
      <c r="U112" s="344"/>
      <c r="V112" s="344"/>
      <c r="W112" s="345"/>
      <c r="X112" s="345"/>
      <c r="Y112" s="349"/>
      <c r="Z112" s="350"/>
      <c r="AA112" s="351"/>
      <c r="AC112" s="344"/>
      <c r="AD112" s="344"/>
      <c r="AE112" s="344"/>
      <c r="AF112" s="345"/>
      <c r="AG112" s="345"/>
      <c r="AH112" s="349"/>
      <c r="AI112" s="350"/>
      <c r="AJ112" s="351"/>
    </row>
    <row r="113" spans="2:36" ht="12.75" customHeight="1" thickBot="1" x14ac:dyDescent="0.25">
      <c r="B113" s="336" t="s">
        <v>288</v>
      </c>
      <c r="C113" s="336"/>
      <c r="D113" s="336"/>
      <c r="E113" s="25" t="s">
        <v>23</v>
      </c>
      <c r="F113" s="25" t="s">
        <v>26</v>
      </c>
      <c r="G113" s="25" t="s">
        <v>26</v>
      </c>
      <c r="H113" s="352"/>
      <c r="I113" s="353"/>
      <c r="K113" s="336" t="s">
        <v>288</v>
      </c>
      <c r="L113" s="336"/>
      <c r="M113" s="336"/>
      <c r="N113" s="25" t="s">
        <v>23</v>
      </c>
      <c r="O113" s="25" t="s">
        <v>26</v>
      </c>
      <c r="P113" s="25" t="s">
        <v>26</v>
      </c>
      <c r="Q113" s="352"/>
      <c r="R113" s="353"/>
      <c r="T113" s="336" t="s">
        <v>199</v>
      </c>
      <c r="U113" s="336"/>
      <c r="V113" s="336"/>
      <c r="W113" s="25" t="s">
        <v>23</v>
      </c>
      <c r="X113" s="25" t="s">
        <v>26</v>
      </c>
      <c r="Y113" s="25" t="s">
        <v>26</v>
      </c>
      <c r="Z113" s="352"/>
      <c r="AA113" s="353"/>
      <c r="AC113" s="336" t="s">
        <v>199</v>
      </c>
      <c r="AD113" s="336"/>
      <c r="AE113" s="336"/>
      <c r="AF113" s="25" t="s">
        <v>23</v>
      </c>
      <c r="AG113" s="25" t="s">
        <v>26</v>
      </c>
      <c r="AH113" s="25" t="s">
        <v>26</v>
      </c>
      <c r="AI113" s="352"/>
      <c r="AJ113" s="353"/>
    </row>
    <row r="114" spans="2:36" ht="13.5" thickBot="1" x14ac:dyDescent="0.25">
      <c r="B114" s="336"/>
      <c r="C114" s="336"/>
      <c r="D114" s="336"/>
      <c r="E114" s="27" t="s">
        <v>24</v>
      </c>
      <c r="F114" s="27" t="s">
        <v>24</v>
      </c>
      <c r="G114" s="27" t="s">
        <v>24</v>
      </c>
      <c r="H114" s="354"/>
      <c r="I114" s="355"/>
      <c r="K114" s="336"/>
      <c r="L114" s="336"/>
      <c r="M114" s="336"/>
      <c r="N114" s="27" t="s">
        <v>24</v>
      </c>
      <c r="O114" s="27" t="s">
        <v>24</v>
      </c>
      <c r="P114" s="27" t="s">
        <v>24</v>
      </c>
      <c r="Q114" s="354"/>
      <c r="R114" s="355"/>
      <c r="T114" s="336"/>
      <c r="U114" s="336"/>
      <c r="V114" s="336"/>
      <c r="W114" s="27" t="s">
        <v>24</v>
      </c>
      <c r="X114" s="27" t="s">
        <v>24</v>
      </c>
      <c r="Y114" s="27" t="s">
        <v>24</v>
      </c>
      <c r="Z114" s="354"/>
      <c r="AA114" s="355"/>
      <c r="AC114" s="336"/>
      <c r="AD114" s="336"/>
      <c r="AE114" s="336"/>
      <c r="AF114" s="27" t="s">
        <v>24</v>
      </c>
      <c r="AG114" s="27" t="s">
        <v>24</v>
      </c>
      <c r="AH114" s="27" t="s">
        <v>24</v>
      </c>
      <c r="AI114" s="354"/>
      <c r="AJ114" s="355"/>
    </row>
    <row r="115" spans="2:36" ht="13.5" thickBot="1" x14ac:dyDescent="0.25">
      <c r="B115" s="336"/>
      <c r="C115" s="336"/>
      <c r="D115" s="336"/>
      <c r="E115" s="29" t="s">
        <v>25</v>
      </c>
      <c r="F115" s="29" t="s">
        <v>25</v>
      </c>
      <c r="G115" s="29" t="s">
        <v>25</v>
      </c>
      <c r="H115" s="356"/>
      <c r="I115" s="357"/>
      <c r="K115" s="336"/>
      <c r="L115" s="336"/>
      <c r="M115" s="336"/>
      <c r="N115" s="29" t="s">
        <v>25</v>
      </c>
      <c r="O115" s="29" t="s">
        <v>25</v>
      </c>
      <c r="P115" s="29" t="s">
        <v>25</v>
      </c>
      <c r="Q115" s="356"/>
      <c r="R115" s="357"/>
      <c r="T115" s="336"/>
      <c r="U115" s="336"/>
      <c r="V115" s="336"/>
      <c r="W115" s="29" t="s">
        <v>25</v>
      </c>
      <c r="X115" s="29" t="s">
        <v>25</v>
      </c>
      <c r="Y115" s="29" t="s">
        <v>25</v>
      </c>
      <c r="Z115" s="356"/>
      <c r="AA115" s="357"/>
      <c r="AC115" s="336"/>
      <c r="AD115" s="336"/>
      <c r="AE115" s="336"/>
      <c r="AF115" s="29" t="s">
        <v>25</v>
      </c>
      <c r="AG115" s="29" t="s">
        <v>25</v>
      </c>
      <c r="AH115" s="29" t="s">
        <v>25</v>
      </c>
      <c r="AI115" s="356"/>
      <c r="AJ115" s="357"/>
    </row>
    <row r="116" spans="2:36" ht="13.5" thickBot="1" x14ac:dyDescent="0.25">
      <c r="B116" s="336" t="s">
        <v>289</v>
      </c>
      <c r="C116" s="336"/>
      <c r="D116" s="336"/>
      <c r="E116" s="25" t="s">
        <v>23</v>
      </c>
      <c r="F116" s="25" t="s">
        <v>26</v>
      </c>
      <c r="G116" s="25" t="s">
        <v>26</v>
      </c>
      <c r="H116" s="352"/>
      <c r="I116" s="353"/>
      <c r="K116" s="336" t="s">
        <v>289</v>
      </c>
      <c r="L116" s="336"/>
      <c r="M116" s="336"/>
      <c r="N116" s="25" t="s">
        <v>23</v>
      </c>
      <c r="O116" s="25" t="s">
        <v>26</v>
      </c>
      <c r="P116" s="25" t="s">
        <v>26</v>
      </c>
      <c r="Q116" s="352"/>
      <c r="R116" s="353"/>
      <c r="T116" s="336" t="s">
        <v>200</v>
      </c>
      <c r="U116" s="336"/>
      <c r="V116" s="336"/>
      <c r="W116" s="25" t="s">
        <v>23</v>
      </c>
      <c r="X116" s="25" t="s">
        <v>26</v>
      </c>
      <c r="Y116" s="25" t="s">
        <v>26</v>
      </c>
      <c r="Z116" s="352"/>
      <c r="AA116" s="353"/>
      <c r="AC116" s="336" t="s">
        <v>200</v>
      </c>
      <c r="AD116" s="336"/>
      <c r="AE116" s="336"/>
      <c r="AF116" s="25" t="s">
        <v>23</v>
      </c>
      <c r="AG116" s="25" t="s">
        <v>26</v>
      </c>
      <c r="AH116" s="25" t="s">
        <v>26</v>
      </c>
      <c r="AI116" s="352"/>
      <c r="AJ116" s="353"/>
    </row>
    <row r="117" spans="2:36" ht="13.5" thickBot="1" x14ac:dyDescent="0.25">
      <c r="B117" s="336"/>
      <c r="C117" s="336"/>
      <c r="D117" s="336"/>
      <c r="E117" s="27" t="s">
        <v>24</v>
      </c>
      <c r="F117" s="27" t="s">
        <v>24</v>
      </c>
      <c r="G117" s="27" t="s">
        <v>24</v>
      </c>
      <c r="H117" s="354"/>
      <c r="I117" s="355"/>
      <c r="K117" s="336"/>
      <c r="L117" s="336"/>
      <c r="M117" s="336"/>
      <c r="N117" s="27" t="s">
        <v>24</v>
      </c>
      <c r="O117" s="27" t="s">
        <v>24</v>
      </c>
      <c r="P117" s="27" t="s">
        <v>24</v>
      </c>
      <c r="Q117" s="354"/>
      <c r="R117" s="355"/>
      <c r="T117" s="336"/>
      <c r="U117" s="336"/>
      <c r="V117" s="336"/>
      <c r="W117" s="27" t="s">
        <v>24</v>
      </c>
      <c r="X117" s="27" t="s">
        <v>24</v>
      </c>
      <c r="Y117" s="27" t="s">
        <v>24</v>
      </c>
      <c r="Z117" s="354"/>
      <c r="AA117" s="355"/>
      <c r="AC117" s="336"/>
      <c r="AD117" s="336"/>
      <c r="AE117" s="336"/>
      <c r="AF117" s="27" t="s">
        <v>24</v>
      </c>
      <c r="AG117" s="27" t="s">
        <v>24</v>
      </c>
      <c r="AH117" s="27" t="s">
        <v>24</v>
      </c>
      <c r="AI117" s="354"/>
      <c r="AJ117" s="355"/>
    </row>
    <row r="118" spans="2:36" ht="13.5" thickBot="1" x14ac:dyDescent="0.25">
      <c r="B118" s="336"/>
      <c r="C118" s="336"/>
      <c r="D118" s="336"/>
      <c r="E118" s="29" t="s">
        <v>25</v>
      </c>
      <c r="F118" s="29" t="s">
        <v>25</v>
      </c>
      <c r="G118" s="29" t="s">
        <v>25</v>
      </c>
      <c r="H118" s="356"/>
      <c r="I118" s="357"/>
      <c r="K118" s="336"/>
      <c r="L118" s="336"/>
      <c r="M118" s="336"/>
      <c r="N118" s="29" t="s">
        <v>25</v>
      </c>
      <c r="O118" s="29" t="s">
        <v>25</v>
      </c>
      <c r="P118" s="29" t="s">
        <v>25</v>
      </c>
      <c r="Q118" s="356"/>
      <c r="R118" s="357"/>
      <c r="T118" s="336"/>
      <c r="U118" s="336"/>
      <c r="V118" s="336"/>
      <c r="W118" s="29" t="s">
        <v>25</v>
      </c>
      <c r="X118" s="29" t="s">
        <v>25</v>
      </c>
      <c r="Y118" s="29" t="s">
        <v>25</v>
      </c>
      <c r="Z118" s="356"/>
      <c r="AA118" s="357"/>
      <c r="AC118" s="336"/>
      <c r="AD118" s="336"/>
      <c r="AE118" s="336"/>
      <c r="AF118" s="29" t="s">
        <v>25</v>
      </c>
      <c r="AG118" s="29" t="s">
        <v>25</v>
      </c>
      <c r="AH118" s="29" t="s">
        <v>25</v>
      </c>
      <c r="AI118" s="356"/>
      <c r="AJ118" s="357"/>
    </row>
    <row r="119" spans="2:36" ht="12.75" customHeight="1" thickBot="1" x14ac:dyDescent="0.25">
      <c r="B119" s="336" t="s">
        <v>290</v>
      </c>
      <c r="C119" s="336"/>
      <c r="D119" s="336"/>
      <c r="E119" s="25" t="s">
        <v>23</v>
      </c>
      <c r="F119" s="25" t="s">
        <v>26</v>
      </c>
      <c r="G119" s="25" t="s">
        <v>26</v>
      </c>
      <c r="H119" s="352"/>
      <c r="I119" s="353"/>
      <c r="K119" s="336" t="s">
        <v>290</v>
      </c>
      <c r="L119" s="336"/>
      <c r="M119" s="336"/>
      <c r="N119" s="25" t="s">
        <v>23</v>
      </c>
      <c r="O119" s="25" t="s">
        <v>26</v>
      </c>
      <c r="P119" s="25" t="s">
        <v>26</v>
      </c>
      <c r="Q119" s="352"/>
      <c r="R119" s="353"/>
      <c r="T119" s="336" t="s">
        <v>201</v>
      </c>
      <c r="U119" s="336"/>
      <c r="V119" s="336"/>
      <c r="W119" s="25" t="s">
        <v>23</v>
      </c>
      <c r="X119" s="25" t="s">
        <v>26</v>
      </c>
      <c r="Y119" s="25" t="s">
        <v>26</v>
      </c>
      <c r="Z119" s="352"/>
      <c r="AA119" s="353"/>
      <c r="AC119" s="336" t="s">
        <v>201</v>
      </c>
      <c r="AD119" s="336"/>
      <c r="AE119" s="336"/>
      <c r="AF119" s="25" t="s">
        <v>23</v>
      </c>
      <c r="AG119" s="25" t="s">
        <v>26</v>
      </c>
      <c r="AH119" s="25" t="s">
        <v>26</v>
      </c>
      <c r="AI119" s="352"/>
      <c r="AJ119" s="353"/>
    </row>
    <row r="120" spans="2:36" ht="13.5" thickBot="1" x14ac:dyDescent="0.25">
      <c r="B120" s="336"/>
      <c r="C120" s="336"/>
      <c r="D120" s="336"/>
      <c r="E120" s="27" t="s">
        <v>24</v>
      </c>
      <c r="F120" s="27" t="s">
        <v>24</v>
      </c>
      <c r="G120" s="27" t="s">
        <v>24</v>
      </c>
      <c r="H120" s="354"/>
      <c r="I120" s="355"/>
      <c r="K120" s="336"/>
      <c r="L120" s="336"/>
      <c r="M120" s="336"/>
      <c r="N120" s="27" t="s">
        <v>24</v>
      </c>
      <c r="O120" s="27" t="s">
        <v>24</v>
      </c>
      <c r="P120" s="27" t="s">
        <v>24</v>
      </c>
      <c r="Q120" s="354"/>
      <c r="R120" s="355"/>
      <c r="T120" s="336"/>
      <c r="U120" s="336"/>
      <c r="V120" s="336"/>
      <c r="W120" s="27" t="s">
        <v>24</v>
      </c>
      <c r="X120" s="27" t="s">
        <v>24</v>
      </c>
      <c r="Y120" s="27" t="s">
        <v>24</v>
      </c>
      <c r="Z120" s="354"/>
      <c r="AA120" s="355"/>
      <c r="AC120" s="336"/>
      <c r="AD120" s="336"/>
      <c r="AE120" s="336"/>
      <c r="AF120" s="27" t="s">
        <v>24</v>
      </c>
      <c r="AG120" s="27" t="s">
        <v>24</v>
      </c>
      <c r="AH120" s="27" t="s">
        <v>24</v>
      </c>
      <c r="AI120" s="354"/>
      <c r="AJ120" s="355"/>
    </row>
    <row r="121" spans="2:36" ht="12.75" customHeight="1" thickBot="1" x14ac:dyDescent="0.25">
      <c r="B121" s="336"/>
      <c r="C121" s="336"/>
      <c r="D121" s="336"/>
      <c r="E121" s="29" t="s">
        <v>25</v>
      </c>
      <c r="F121" s="29" t="s">
        <v>25</v>
      </c>
      <c r="G121" s="29" t="s">
        <v>25</v>
      </c>
      <c r="H121" s="356"/>
      <c r="I121" s="357"/>
      <c r="K121" s="336"/>
      <c r="L121" s="336"/>
      <c r="M121" s="336"/>
      <c r="N121" s="29" t="s">
        <v>25</v>
      </c>
      <c r="O121" s="29" t="s">
        <v>25</v>
      </c>
      <c r="P121" s="29" t="s">
        <v>25</v>
      </c>
      <c r="Q121" s="356"/>
      <c r="R121" s="357"/>
      <c r="T121" s="336"/>
      <c r="U121" s="336"/>
      <c r="V121" s="336"/>
      <c r="W121" s="29" t="s">
        <v>25</v>
      </c>
      <c r="X121" s="29" t="s">
        <v>25</v>
      </c>
      <c r="Y121" s="29" t="s">
        <v>25</v>
      </c>
      <c r="Z121" s="356"/>
      <c r="AA121" s="357"/>
      <c r="AC121" s="336"/>
      <c r="AD121" s="336"/>
      <c r="AE121" s="336"/>
      <c r="AF121" s="29" t="s">
        <v>25</v>
      </c>
      <c r="AG121" s="29" t="s">
        <v>25</v>
      </c>
      <c r="AH121" s="29" t="s">
        <v>25</v>
      </c>
      <c r="AI121" s="356"/>
      <c r="AJ121" s="357"/>
    </row>
    <row r="122" spans="2:36" ht="13.5" thickBot="1" x14ac:dyDescent="0.25">
      <c r="B122" s="336" t="s">
        <v>291</v>
      </c>
      <c r="C122" s="336"/>
      <c r="D122" s="336"/>
      <c r="E122" s="25" t="s">
        <v>23</v>
      </c>
      <c r="F122" s="25" t="s">
        <v>26</v>
      </c>
      <c r="G122" s="25" t="s">
        <v>26</v>
      </c>
      <c r="H122" s="352"/>
      <c r="I122" s="353"/>
      <c r="K122" s="336" t="s">
        <v>291</v>
      </c>
      <c r="L122" s="336"/>
      <c r="M122" s="336"/>
      <c r="N122" s="25" t="s">
        <v>23</v>
      </c>
      <c r="O122" s="25" t="s">
        <v>26</v>
      </c>
      <c r="P122" s="25" t="s">
        <v>26</v>
      </c>
      <c r="Q122" s="352"/>
      <c r="R122" s="353"/>
      <c r="T122" s="336" t="s">
        <v>202</v>
      </c>
      <c r="U122" s="336"/>
      <c r="V122" s="336"/>
      <c r="W122" s="25" t="s">
        <v>23</v>
      </c>
      <c r="X122" s="25" t="s">
        <v>26</v>
      </c>
      <c r="Y122" s="25" t="s">
        <v>26</v>
      </c>
      <c r="Z122" s="352"/>
      <c r="AA122" s="353"/>
      <c r="AC122" s="336" t="s">
        <v>202</v>
      </c>
      <c r="AD122" s="336"/>
      <c r="AE122" s="336"/>
      <c r="AF122" s="25" t="s">
        <v>23</v>
      </c>
      <c r="AG122" s="25" t="s">
        <v>26</v>
      </c>
      <c r="AH122" s="25" t="s">
        <v>26</v>
      </c>
      <c r="AI122" s="352"/>
      <c r="AJ122" s="353"/>
    </row>
    <row r="123" spans="2:36" ht="13.5" thickBot="1" x14ac:dyDescent="0.25">
      <c r="B123" s="336"/>
      <c r="C123" s="336"/>
      <c r="D123" s="336"/>
      <c r="E123" s="27" t="s">
        <v>24</v>
      </c>
      <c r="F123" s="27" t="s">
        <v>24</v>
      </c>
      <c r="G123" s="27" t="s">
        <v>24</v>
      </c>
      <c r="H123" s="354"/>
      <c r="I123" s="355"/>
      <c r="K123" s="336"/>
      <c r="L123" s="336"/>
      <c r="M123" s="336"/>
      <c r="N123" s="27" t="s">
        <v>24</v>
      </c>
      <c r="O123" s="27" t="s">
        <v>24</v>
      </c>
      <c r="P123" s="27" t="s">
        <v>24</v>
      </c>
      <c r="Q123" s="354"/>
      <c r="R123" s="355"/>
      <c r="T123" s="336"/>
      <c r="U123" s="336"/>
      <c r="V123" s="336"/>
      <c r="W123" s="27" t="s">
        <v>24</v>
      </c>
      <c r="X123" s="27" t="s">
        <v>24</v>
      </c>
      <c r="Y123" s="27" t="s">
        <v>24</v>
      </c>
      <c r="Z123" s="354"/>
      <c r="AA123" s="355"/>
      <c r="AC123" s="336"/>
      <c r="AD123" s="336"/>
      <c r="AE123" s="336"/>
      <c r="AF123" s="27" t="s">
        <v>24</v>
      </c>
      <c r="AG123" s="27" t="s">
        <v>24</v>
      </c>
      <c r="AH123" s="27" t="s">
        <v>24</v>
      </c>
      <c r="AI123" s="354"/>
      <c r="AJ123" s="355"/>
    </row>
    <row r="124" spans="2:36" ht="13.5" customHeight="1" thickBot="1" x14ac:dyDescent="0.25">
      <c r="B124" s="336"/>
      <c r="C124" s="336"/>
      <c r="D124" s="336"/>
      <c r="E124" s="29" t="s">
        <v>25</v>
      </c>
      <c r="F124" s="29" t="s">
        <v>25</v>
      </c>
      <c r="G124" s="29" t="s">
        <v>25</v>
      </c>
      <c r="H124" s="356"/>
      <c r="I124" s="357"/>
      <c r="K124" s="336"/>
      <c r="L124" s="336"/>
      <c r="M124" s="336"/>
      <c r="N124" s="29" t="s">
        <v>25</v>
      </c>
      <c r="O124" s="29" t="s">
        <v>25</v>
      </c>
      <c r="P124" s="29" t="s">
        <v>25</v>
      </c>
      <c r="Q124" s="356"/>
      <c r="R124" s="357"/>
      <c r="T124" s="336"/>
      <c r="U124" s="336"/>
      <c r="V124" s="336"/>
      <c r="W124" s="29" t="s">
        <v>25</v>
      </c>
      <c r="X124" s="29" t="s">
        <v>25</v>
      </c>
      <c r="Y124" s="29" t="s">
        <v>25</v>
      </c>
      <c r="Z124" s="356"/>
      <c r="AA124" s="357"/>
      <c r="AC124" s="336"/>
      <c r="AD124" s="336"/>
      <c r="AE124" s="336"/>
      <c r="AF124" s="29" t="s">
        <v>25</v>
      </c>
      <c r="AG124" s="29" t="s">
        <v>25</v>
      </c>
      <c r="AH124" s="29" t="s">
        <v>25</v>
      </c>
      <c r="AI124" s="356"/>
      <c r="AJ124" s="357"/>
    </row>
    <row r="125" spans="2:36" ht="13.5" thickBot="1" x14ac:dyDescent="0.25">
      <c r="B125" s="336" t="s">
        <v>292</v>
      </c>
      <c r="C125" s="336"/>
      <c r="D125" s="336"/>
      <c r="E125" s="25" t="s">
        <v>23</v>
      </c>
      <c r="F125" s="25" t="s">
        <v>26</v>
      </c>
      <c r="G125" s="25" t="s">
        <v>26</v>
      </c>
      <c r="H125" s="337"/>
      <c r="I125" s="337"/>
      <c r="K125" s="336" t="s">
        <v>292</v>
      </c>
      <c r="L125" s="336"/>
      <c r="M125" s="336"/>
      <c r="N125" s="25" t="s">
        <v>23</v>
      </c>
      <c r="O125" s="25" t="s">
        <v>26</v>
      </c>
      <c r="P125" s="25" t="s">
        <v>26</v>
      </c>
      <c r="Q125" s="337"/>
      <c r="R125" s="337"/>
      <c r="T125" s="336" t="s">
        <v>203</v>
      </c>
      <c r="U125" s="336"/>
      <c r="V125" s="336"/>
      <c r="W125" s="25" t="s">
        <v>23</v>
      </c>
      <c r="X125" s="25" t="s">
        <v>26</v>
      </c>
      <c r="Y125" s="25" t="s">
        <v>26</v>
      </c>
      <c r="Z125" s="337"/>
      <c r="AA125" s="337"/>
      <c r="AC125" s="336" t="s">
        <v>203</v>
      </c>
      <c r="AD125" s="336"/>
      <c r="AE125" s="336"/>
      <c r="AF125" s="25" t="s">
        <v>23</v>
      </c>
      <c r="AG125" s="25" t="s">
        <v>26</v>
      </c>
      <c r="AH125" s="25" t="s">
        <v>26</v>
      </c>
      <c r="AI125" s="337"/>
      <c r="AJ125" s="337"/>
    </row>
    <row r="126" spans="2:36" ht="13.5" thickBot="1" x14ac:dyDescent="0.25">
      <c r="B126" s="336"/>
      <c r="C126" s="336"/>
      <c r="D126" s="336"/>
      <c r="E126" s="27" t="s">
        <v>24</v>
      </c>
      <c r="F126" s="27" t="s">
        <v>24</v>
      </c>
      <c r="G126" s="27" t="s">
        <v>24</v>
      </c>
      <c r="H126" s="337"/>
      <c r="I126" s="337"/>
      <c r="K126" s="336"/>
      <c r="L126" s="336"/>
      <c r="M126" s="336"/>
      <c r="N126" s="27" t="s">
        <v>24</v>
      </c>
      <c r="O126" s="27" t="s">
        <v>24</v>
      </c>
      <c r="P126" s="27" t="s">
        <v>24</v>
      </c>
      <c r="Q126" s="337"/>
      <c r="R126" s="337"/>
      <c r="T126" s="336"/>
      <c r="U126" s="336"/>
      <c r="V126" s="336"/>
      <c r="W126" s="27" t="s">
        <v>24</v>
      </c>
      <c r="X126" s="27" t="s">
        <v>24</v>
      </c>
      <c r="Y126" s="27" t="s">
        <v>24</v>
      </c>
      <c r="Z126" s="337"/>
      <c r="AA126" s="337"/>
      <c r="AC126" s="336"/>
      <c r="AD126" s="336"/>
      <c r="AE126" s="336"/>
      <c r="AF126" s="27" t="s">
        <v>24</v>
      </c>
      <c r="AG126" s="27" t="s">
        <v>24</v>
      </c>
      <c r="AH126" s="27" t="s">
        <v>24</v>
      </c>
      <c r="AI126" s="337"/>
      <c r="AJ126" s="337"/>
    </row>
    <row r="127" spans="2:36" ht="13.5" thickBot="1" x14ac:dyDescent="0.25">
      <c r="B127" s="336"/>
      <c r="C127" s="336"/>
      <c r="D127" s="336"/>
      <c r="E127" s="29" t="s">
        <v>25</v>
      </c>
      <c r="F127" s="29" t="s">
        <v>25</v>
      </c>
      <c r="G127" s="29" t="s">
        <v>25</v>
      </c>
      <c r="H127" s="337"/>
      <c r="I127" s="337"/>
      <c r="K127" s="336"/>
      <c r="L127" s="336"/>
      <c r="M127" s="336"/>
      <c r="N127" s="29" t="s">
        <v>25</v>
      </c>
      <c r="O127" s="29" t="s">
        <v>25</v>
      </c>
      <c r="P127" s="29" t="s">
        <v>25</v>
      </c>
      <c r="Q127" s="337"/>
      <c r="R127" s="337"/>
      <c r="T127" s="336"/>
      <c r="U127" s="336"/>
      <c r="V127" s="336"/>
      <c r="W127" s="29" t="s">
        <v>25</v>
      </c>
      <c r="X127" s="29" t="s">
        <v>25</v>
      </c>
      <c r="Y127" s="29" t="s">
        <v>25</v>
      </c>
      <c r="Z127" s="337"/>
      <c r="AA127" s="337"/>
      <c r="AC127" s="336"/>
      <c r="AD127" s="336"/>
      <c r="AE127" s="336"/>
      <c r="AF127" s="29" t="s">
        <v>25</v>
      </c>
      <c r="AG127" s="29" t="s">
        <v>25</v>
      </c>
      <c r="AH127" s="29" t="s">
        <v>25</v>
      </c>
      <c r="AI127" s="337"/>
      <c r="AJ127" s="337"/>
    </row>
    <row r="128" spans="2:36" ht="13.5" customHeight="1" thickBot="1" x14ac:dyDescent="0.25"/>
    <row r="129" spans="2:36" ht="13.5" customHeight="1" thickBot="1" x14ac:dyDescent="0.25">
      <c r="B129" s="364" t="s">
        <v>233</v>
      </c>
      <c r="C129" s="364"/>
      <c r="D129" s="364"/>
      <c r="E129" s="365" t="s">
        <v>14</v>
      </c>
      <c r="F129" s="366" t="s">
        <v>15</v>
      </c>
      <c r="G129" s="366" t="s">
        <v>16</v>
      </c>
      <c r="H129" s="366" t="s">
        <v>17</v>
      </c>
      <c r="I129" s="365" t="s">
        <v>18</v>
      </c>
      <c r="K129" s="364" t="s">
        <v>233</v>
      </c>
      <c r="L129" s="364"/>
      <c r="M129" s="364"/>
      <c r="N129" s="365" t="s">
        <v>14</v>
      </c>
      <c r="O129" s="366" t="s">
        <v>15</v>
      </c>
      <c r="P129" s="366" t="s">
        <v>16</v>
      </c>
      <c r="Q129" s="366" t="s">
        <v>17</v>
      </c>
      <c r="R129" s="365" t="s">
        <v>18</v>
      </c>
      <c r="T129" s="364" t="s">
        <v>233</v>
      </c>
      <c r="U129" s="364"/>
      <c r="V129" s="364"/>
      <c r="W129" s="365" t="s">
        <v>14</v>
      </c>
      <c r="X129" s="366" t="s">
        <v>15</v>
      </c>
      <c r="Y129" s="366" t="s">
        <v>16</v>
      </c>
      <c r="Z129" s="366" t="s">
        <v>17</v>
      </c>
      <c r="AA129" s="365" t="s">
        <v>18</v>
      </c>
      <c r="AC129" s="364" t="s">
        <v>233</v>
      </c>
      <c r="AD129" s="364"/>
      <c r="AE129" s="364"/>
      <c r="AF129" s="365" t="s">
        <v>14</v>
      </c>
      <c r="AG129" s="366" t="s">
        <v>15</v>
      </c>
      <c r="AH129" s="366" t="s">
        <v>16</v>
      </c>
      <c r="AI129" s="366" t="s">
        <v>17</v>
      </c>
      <c r="AJ129" s="365" t="s">
        <v>18</v>
      </c>
    </row>
    <row r="130" spans="2:36" ht="13.5" customHeight="1" thickBot="1" x14ac:dyDescent="0.25">
      <c r="B130" s="364"/>
      <c r="C130" s="364"/>
      <c r="D130" s="364"/>
      <c r="E130" s="365"/>
      <c r="F130" s="366"/>
      <c r="G130" s="366"/>
      <c r="H130" s="366"/>
      <c r="I130" s="365"/>
      <c r="K130" s="364"/>
      <c r="L130" s="364"/>
      <c r="M130" s="364"/>
      <c r="N130" s="365"/>
      <c r="O130" s="366"/>
      <c r="P130" s="366"/>
      <c r="Q130" s="366"/>
      <c r="R130" s="365"/>
      <c r="T130" s="364"/>
      <c r="U130" s="364"/>
      <c r="V130" s="364"/>
      <c r="W130" s="365"/>
      <c r="X130" s="366"/>
      <c r="Y130" s="366"/>
      <c r="Z130" s="366"/>
      <c r="AA130" s="365"/>
      <c r="AC130" s="364"/>
      <c r="AD130" s="364"/>
      <c r="AE130" s="364"/>
      <c r="AF130" s="365"/>
      <c r="AG130" s="366"/>
      <c r="AH130" s="366"/>
      <c r="AI130" s="366"/>
      <c r="AJ130" s="365"/>
    </row>
    <row r="131" spans="2:36" ht="13.5" thickBot="1" x14ac:dyDescent="0.25">
      <c r="B131" s="336" t="s">
        <v>204</v>
      </c>
      <c r="C131" s="336"/>
      <c r="D131" s="336"/>
      <c r="E131" s="359"/>
      <c r="F131" s="359"/>
      <c r="G131" s="360"/>
      <c r="H131" s="358" t="b">
        <f>IF(IFERROR(F131-E131,""),((G131-E131)/(F131-E131)*100))</f>
        <v>0</v>
      </c>
      <c r="I131" s="361" t="b">
        <f>IF(IFERROR(H131:H136,""),IF(AVERAGE(H131:H136)&gt;100,100,IF(AVERAGE(H131:H136)&lt;0,0,AVERAGE(H131:H136))))</f>
        <v>0</v>
      </c>
      <c r="K131" s="336" t="s">
        <v>204</v>
      </c>
      <c r="L131" s="336"/>
      <c r="M131" s="336"/>
      <c r="N131" s="359"/>
      <c r="O131" s="359"/>
      <c r="P131" s="360"/>
      <c r="Q131" s="358" t="b">
        <f>IF(IFERROR(O131-N131,""),((P131-N131)/(O131-N131)*100))</f>
        <v>0</v>
      </c>
      <c r="R131" s="361" t="b">
        <f>IF(IFERROR(Q131:Q136,""),IF(AVERAGE(Q131:Q136)&gt;100,100,IF(AVERAGE(Q131:Q136)&lt;0,0,AVERAGE(Q131:Q136))))</f>
        <v>0</v>
      </c>
      <c r="T131" s="336" t="s">
        <v>204</v>
      </c>
      <c r="U131" s="336"/>
      <c r="V131" s="336"/>
      <c r="W131" s="359"/>
      <c r="X131" s="359"/>
      <c r="Y131" s="360"/>
      <c r="Z131" s="358" t="b">
        <f>IF(IFERROR(X131-W131,""),((Y131-W131)/(X131-W131)*100))</f>
        <v>0</v>
      </c>
      <c r="AA131" s="361" t="b">
        <f>IF(IFERROR(Z131:Z136,""),IF(AVERAGE(Z131:Z136)&gt;100,100,IF(AVERAGE(Z131:Z136)&lt;0,0,AVERAGE(Z131:Z136))))</f>
        <v>0</v>
      </c>
      <c r="AC131" s="336" t="s">
        <v>204</v>
      </c>
      <c r="AD131" s="336"/>
      <c r="AE131" s="336"/>
      <c r="AF131" s="359"/>
      <c r="AG131" s="359"/>
      <c r="AH131" s="360"/>
      <c r="AI131" s="358" t="b">
        <f>IF(IFERROR(AG131-AF131,""),((AH131-AF131)/(AG131-AF131)*100))</f>
        <v>0</v>
      </c>
      <c r="AJ131" s="361" t="b">
        <f>IF(IFERROR(AI131:AI136,""),IF(AVERAGE(AI131:AI136)&gt;100,100,IF(AVERAGE(AI131:AI136)&lt;0,0,AVERAGE(AI131:AI136))))</f>
        <v>0</v>
      </c>
    </row>
    <row r="132" spans="2:36" ht="13.5" thickBot="1" x14ac:dyDescent="0.25">
      <c r="B132" s="336"/>
      <c r="C132" s="336"/>
      <c r="D132" s="336"/>
      <c r="E132" s="359"/>
      <c r="F132" s="359"/>
      <c r="G132" s="360"/>
      <c r="H132" s="358"/>
      <c r="I132" s="362"/>
      <c r="K132" s="336"/>
      <c r="L132" s="336"/>
      <c r="M132" s="336"/>
      <c r="N132" s="359"/>
      <c r="O132" s="359"/>
      <c r="P132" s="360"/>
      <c r="Q132" s="358"/>
      <c r="R132" s="362"/>
      <c r="T132" s="336"/>
      <c r="U132" s="336"/>
      <c r="V132" s="336"/>
      <c r="W132" s="359"/>
      <c r="X132" s="359"/>
      <c r="Y132" s="360"/>
      <c r="Z132" s="358"/>
      <c r="AA132" s="362"/>
      <c r="AC132" s="336"/>
      <c r="AD132" s="336"/>
      <c r="AE132" s="336"/>
      <c r="AF132" s="359"/>
      <c r="AG132" s="359"/>
      <c r="AH132" s="360"/>
      <c r="AI132" s="358"/>
      <c r="AJ132" s="362"/>
    </row>
    <row r="133" spans="2:36" ht="13.5" thickBot="1" x14ac:dyDescent="0.25">
      <c r="B133" s="336" t="s">
        <v>205</v>
      </c>
      <c r="C133" s="336"/>
      <c r="D133" s="336"/>
      <c r="E133" s="359"/>
      <c r="F133" s="359"/>
      <c r="G133" s="360"/>
      <c r="H133" s="358" t="b">
        <f>IF(IFERROR(F133-E133,""),((G133-E133)/(F133-E133)*100))</f>
        <v>0</v>
      </c>
      <c r="I133" s="362"/>
      <c r="K133" s="336" t="s">
        <v>205</v>
      </c>
      <c r="L133" s="336"/>
      <c r="M133" s="336"/>
      <c r="N133" s="359"/>
      <c r="O133" s="359"/>
      <c r="P133" s="360"/>
      <c r="Q133" s="358" t="b">
        <f>IF(IFERROR(O133-N133,""),((P133-N133)/(O133-N133)*100))</f>
        <v>0</v>
      </c>
      <c r="R133" s="362"/>
      <c r="T133" s="336" t="s">
        <v>205</v>
      </c>
      <c r="U133" s="336"/>
      <c r="V133" s="336"/>
      <c r="W133" s="359"/>
      <c r="X133" s="359"/>
      <c r="Y133" s="360"/>
      <c r="Z133" s="358" t="b">
        <f>IF(IFERROR(X133-W133,""),((Y133-W133)/(X133-W133)*100))</f>
        <v>0</v>
      </c>
      <c r="AA133" s="362"/>
      <c r="AC133" s="336" t="s">
        <v>205</v>
      </c>
      <c r="AD133" s="336"/>
      <c r="AE133" s="336"/>
      <c r="AF133" s="359"/>
      <c r="AG133" s="359"/>
      <c r="AH133" s="360"/>
      <c r="AI133" s="358" t="b">
        <f>IF(IFERROR(AG133-AF133,""),((AH133-AF133)/(AG133-AF133)*100))</f>
        <v>0</v>
      </c>
      <c r="AJ133" s="362"/>
    </row>
    <row r="134" spans="2:36" ht="13.5" thickBot="1" x14ac:dyDescent="0.25">
      <c r="B134" s="336"/>
      <c r="C134" s="336"/>
      <c r="D134" s="336"/>
      <c r="E134" s="359"/>
      <c r="F134" s="359"/>
      <c r="G134" s="360"/>
      <c r="H134" s="358"/>
      <c r="I134" s="362"/>
      <c r="K134" s="336"/>
      <c r="L134" s="336"/>
      <c r="M134" s="336"/>
      <c r="N134" s="359"/>
      <c r="O134" s="359"/>
      <c r="P134" s="360"/>
      <c r="Q134" s="358"/>
      <c r="R134" s="362"/>
      <c r="T134" s="336"/>
      <c r="U134" s="336"/>
      <c r="V134" s="336"/>
      <c r="W134" s="359"/>
      <c r="X134" s="359"/>
      <c r="Y134" s="360"/>
      <c r="Z134" s="358"/>
      <c r="AA134" s="362"/>
      <c r="AC134" s="336"/>
      <c r="AD134" s="336"/>
      <c r="AE134" s="336"/>
      <c r="AF134" s="359"/>
      <c r="AG134" s="359"/>
      <c r="AH134" s="360"/>
      <c r="AI134" s="358"/>
      <c r="AJ134" s="362"/>
    </row>
    <row r="135" spans="2:36" ht="13.5" thickBot="1" x14ac:dyDescent="0.25">
      <c r="B135" s="336" t="s">
        <v>213</v>
      </c>
      <c r="C135" s="336"/>
      <c r="D135" s="336"/>
      <c r="E135" s="359"/>
      <c r="F135" s="359"/>
      <c r="G135" s="360"/>
      <c r="H135" s="358" t="b">
        <f>IF(IFERROR(F135-E135,""),((G135-E135)/(F135-E135)*100))</f>
        <v>0</v>
      </c>
      <c r="I135" s="362"/>
      <c r="K135" s="336" t="s">
        <v>213</v>
      </c>
      <c r="L135" s="336"/>
      <c r="M135" s="336"/>
      <c r="N135" s="359"/>
      <c r="O135" s="359"/>
      <c r="P135" s="360"/>
      <c r="Q135" s="358" t="b">
        <f>IF(IFERROR(O135-N135,""),((P135-N135)/(O135-N135)*100))</f>
        <v>0</v>
      </c>
      <c r="R135" s="362"/>
      <c r="T135" s="336" t="s">
        <v>213</v>
      </c>
      <c r="U135" s="336"/>
      <c r="V135" s="336"/>
      <c r="W135" s="359"/>
      <c r="X135" s="359"/>
      <c r="Y135" s="360"/>
      <c r="Z135" s="358" t="b">
        <f>IF(IFERROR(X135-W135,""),((Y135-W135)/(X135-W135)*100))</f>
        <v>0</v>
      </c>
      <c r="AA135" s="362"/>
      <c r="AC135" s="336" t="s">
        <v>213</v>
      </c>
      <c r="AD135" s="336"/>
      <c r="AE135" s="336"/>
      <c r="AF135" s="359"/>
      <c r="AG135" s="359"/>
      <c r="AH135" s="360"/>
      <c r="AI135" s="358" t="b">
        <f>IF(IFERROR(AG135-AF135,""),((AH135-AF135)/(AG135-AF135)*100))</f>
        <v>0</v>
      </c>
      <c r="AJ135" s="362"/>
    </row>
    <row r="136" spans="2:36" ht="12.75" customHeight="1" thickBot="1" x14ac:dyDescent="0.25">
      <c r="B136" s="336"/>
      <c r="C136" s="336"/>
      <c r="D136" s="336"/>
      <c r="E136" s="359"/>
      <c r="F136" s="359"/>
      <c r="G136" s="360"/>
      <c r="H136" s="358"/>
      <c r="I136" s="363"/>
      <c r="K136" s="336"/>
      <c r="L136" s="336"/>
      <c r="M136" s="336"/>
      <c r="N136" s="359"/>
      <c r="O136" s="359"/>
      <c r="P136" s="360"/>
      <c r="Q136" s="358"/>
      <c r="R136" s="363"/>
      <c r="T136" s="336"/>
      <c r="U136" s="336"/>
      <c r="V136" s="336"/>
      <c r="W136" s="359"/>
      <c r="X136" s="359"/>
      <c r="Y136" s="360"/>
      <c r="Z136" s="358"/>
      <c r="AA136" s="363"/>
      <c r="AC136" s="336"/>
      <c r="AD136" s="336"/>
      <c r="AE136" s="336"/>
      <c r="AF136" s="359"/>
      <c r="AG136" s="359"/>
      <c r="AH136" s="360"/>
      <c r="AI136" s="358"/>
      <c r="AJ136" s="363"/>
    </row>
    <row r="137" spans="2:36" ht="13.5" customHeight="1" thickBot="1" x14ac:dyDescent="0.25">
      <c r="B137" s="344" t="s">
        <v>19</v>
      </c>
      <c r="C137" s="344"/>
      <c r="D137" s="344"/>
      <c r="E137" s="345" t="s">
        <v>20</v>
      </c>
      <c r="F137" s="345" t="s">
        <v>21</v>
      </c>
      <c r="G137" s="346" t="s">
        <v>22</v>
      </c>
      <c r="H137" s="347"/>
      <c r="I137" s="348"/>
      <c r="K137" s="344" t="s">
        <v>19</v>
      </c>
      <c r="L137" s="344"/>
      <c r="M137" s="344"/>
      <c r="N137" s="345" t="s">
        <v>20</v>
      </c>
      <c r="O137" s="345" t="s">
        <v>21</v>
      </c>
      <c r="P137" s="346" t="s">
        <v>22</v>
      </c>
      <c r="Q137" s="347"/>
      <c r="R137" s="348"/>
      <c r="T137" s="344" t="s">
        <v>19</v>
      </c>
      <c r="U137" s="344"/>
      <c r="V137" s="344"/>
      <c r="W137" s="345" t="s">
        <v>20</v>
      </c>
      <c r="X137" s="345" t="s">
        <v>21</v>
      </c>
      <c r="Y137" s="346" t="s">
        <v>22</v>
      </c>
      <c r="Z137" s="347"/>
      <c r="AA137" s="348"/>
      <c r="AC137" s="344" t="s">
        <v>19</v>
      </c>
      <c r="AD137" s="344"/>
      <c r="AE137" s="344"/>
      <c r="AF137" s="345" t="s">
        <v>20</v>
      </c>
      <c r="AG137" s="345" t="s">
        <v>21</v>
      </c>
      <c r="AH137" s="346" t="s">
        <v>22</v>
      </c>
      <c r="AI137" s="347"/>
      <c r="AJ137" s="348"/>
    </row>
    <row r="138" spans="2:36" ht="12.75" customHeight="1" thickBot="1" x14ac:dyDescent="0.25">
      <c r="B138" s="344"/>
      <c r="C138" s="344"/>
      <c r="D138" s="344"/>
      <c r="E138" s="345"/>
      <c r="F138" s="345"/>
      <c r="G138" s="349"/>
      <c r="H138" s="350"/>
      <c r="I138" s="351"/>
      <c r="K138" s="344"/>
      <c r="L138" s="344"/>
      <c r="M138" s="344"/>
      <c r="N138" s="345"/>
      <c r="O138" s="345"/>
      <c r="P138" s="349"/>
      <c r="Q138" s="350"/>
      <c r="R138" s="351"/>
      <c r="T138" s="344"/>
      <c r="U138" s="344"/>
      <c r="V138" s="344"/>
      <c r="W138" s="345"/>
      <c r="X138" s="345"/>
      <c r="Y138" s="349"/>
      <c r="Z138" s="350"/>
      <c r="AA138" s="351"/>
      <c r="AC138" s="344"/>
      <c r="AD138" s="344"/>
      <c r="AE138" s="344"/>
      <c r="AF138" s="345"/>
      <c r="AG138" s="345"/>
      <c r="AH138" s="349"/>
      <c r="AI138" s="350"/>
      <c r="AJ138" s="351"/>
    </row>
    <row r="139" spans="2:36" ht="13.5" thickBot="1" x14ac:dyDescent="0.25">
      <c r="B139" s="336" t="s">
        <v>206</v>
      </c>
      <c r="C139" s="336"/>
      <c r="D139" s="336"/>
      <c r="E139" s="25" t="s">
        <v>23</v>
      </c>
      <c r="F139" s="25" t="s">
        <v>26</v>
      </c>
      <c r="G139" s="25" t="s">
        <v>26</v>
      </c>
      <c r="H139" s="352"/>
      <c r="I139" s="353"/>
      <c r="K139" s="336" t="s">
        <v>307</v>
      </c>
      <c r="L139" s="336"/>
      <c r="M139" s="336"/>
      <c r="N139" s="25" t="s">
        <v>23</v>
      </c>
      <c r="O139" s="25" t="s">
        <v>26</v>
      </c>
      <c r="P139" s="25" t="s">
        <v>26</v>
      </c>
      <c r="Q139" s="352"/>
      <c r="R139" s="353"/>
      <c r="T139" s="336" t="s">
        <v>206</v>
      </c>
      <c r="U139" s="336"/>
      <c r="V139" s="336"/>
      <c r="W139" s="25" t="s">
        <v>23</v>
      </c>
      <c r="X139" s="25" t="s">
        <v>26</v>
      </c>
      <c r="Y139" s="25" t="s">
        <v>26</v>
      </c>
      <c r="Z139" s="352"/>
      <c r="AA139" s="353"/>
      <c r="AC139" s="336" t="s">
        <v>206</v>
      </c>
      <c r="AD139" s="336"/>
      <c r="AE139" s="336"/>
      <c r="AF139" s="25" t="s">
        <v>23</v>
      </c>
      <c r="AG139" s="25" t="s">
        <v>26</v>
      </c>
      <c r="AH139" s="25" t="s">
        <v>26</v>
      </c>
      <c r="AI139" s="352"/>
      <c r="AJ139" s="353"/>
    </row>
    <row r="140" spans="2:36" ht="13.5" thickBot="1" x14ac:dyDescent="0.25">
      <c r="B140" s="336"/>
      <c r="C140" s="336"/>
      <c r="D140" s="336"/>
      <c r="E140" s="27" t="s">
        <v>24</v>
      </c>
      <c r="F140" s="27" t="s">
        <v>24</v>
      </c>
      <c r="G140" s="27" t="s">
        <v>24</v>
      </c>
      <c r="H140" s="354"/>
      <c r="I140" s="355"/>
      <c r="K140" s="336"/>
      <c r="L140" s="336"/>
      <c r="M140" s="336"/>
      <c r="N140" s="27" t="s">
        <v>24</v>
      </c>
      <c r="O140" s="27" t="s">
        <v>24</v>
      </c>
      <c r="P140" s="27" t="s">
        <v>24</v>
      </c>
      <c r="Q140" s="354"/>
      <c r="R140" s="355"/>
      <c r="T140" s="336"/>
      <c r="U140" s="336"/>
      <c r="V140" s="336"/>
      <c r="W140" s="27" t="s">
        <v>24</v>
      </c>
      <c r="X140" s="27" t="s">
        <v>24</v>
      </c>
      <c r="Y140" s="27" t="s">
        <v>24</v>
      </c>
      <c r="Z140" s="354"/>
      <c r="AA140" s="355"/>
      <c r="AC140" s="336"/>
      <c r="AD140" s="336"/>
      <c r="AE140" s="336"/>
      <c r="AF140" s="27" t="s">
        <v>24</v>
      </c>
      <c r="AG140" s="27" t="s">
        <v>24</v>
      </c>
      <c r="AH140" s="27" t="s">
        <v>24</v>
      </c>
      <c r="AI140" s="354"/>
      <c r="AJ140" s="355"/>
    </row>
    <row r="141" spans="2:36" ht="13.5" thickBot="1" x14ac:dyDescent="0.25">
      <c r="B141" s="336"/>
      <c r="C141" s="336"/>
      <c r="D141" s="336"/>
      <c r="E141" s="29" t="s">
        <v>25</v>
      </c>
      <c r="F141" s="29" t="s">
        <v>25</v>
      </c>
      <c r="G141" s="29" t="s">
        <v>25</v>
      </c>
      <c r="H141" s="356"/>
      <c r="I141" s="357"/>
      <c r="K141" s="336"/>
      <c r="L141" s="336"/>
      <c r="M141" s="336"/>
      <c r="N141" s="29" t="s">
        <v>25</v>
      </c>
      <c r="O141" s="29" t="s">
        <v>25</v>
      </c>
      <c r="P141" s="29" t="s">
        <v>25</v>
      </c>
      <c r="Q141" s="356"/>
      <c r="R141" s="357"/>
      <c r="T141" s="336"/>
      <c r="U141" s="336"/>
      <c r="V141" s="336"/>
      <c r="W141" s="29" t="s">
        <v>25</v>
      </c>
      <c r="X141" s="29" t="s">
        <v>25</v>
      </c>
      <c r="Y141" s="29" t="s">
        <v>25</v>
      </c>
      <c r="Z141" s="356"/>
      <c r="AA141" s="357"/>
      <c r="AC141" s="336"/>
      <c r="AD141" s="336"/>
      <c r="AE141" s="336"/>
      <c r="AF141" s="29" t="s">
        <v>25</v>
      </c>
      <c r="AG141" s="29" t="s">
        <v>25</v>
      </c>
      <c r="AH141" s="29" t="s">
        <v>25</v>
      </c>
      <c r="AI141" s="356"/>
      <c r="AJ141" s="357"/>
    </row>
    <row r="142" spans="2:36" ht="12.75" customHeight="1" thickBot="1" x14ac:dyDescent="0.25">
      <c r="B142" s="336" t="s">
        <v>293</v>
      </c>
      <c r="C142" s="336"/>
      <c r="D142" s="336"/>
      <c r="E142" s="25" t="s">
        <v>23</v>
      </c>
      <c r="F142" s="25" t="s">
        <v>26</v>
      </c>
      <c r="G142" s="25" t="s">
        <v>26</v>
      </c>
      <c r="H142" s="338"/>
      <c r="I142" s="339"/>
      <c r="K142" s="336" t="s">
        <v>293</v>
      </c>
      <c r="L142" s="336"/>
      <c r="M142" s="336"/>
      <c r="N142" s="25" t="s">
        <v>23</v>
      </c>
      <c r="O142" s="25" t="s">
        <v>26</v>
      </c>
      <c r="P142" s="25" t="s">
        <v>26</v>
      </c>
      <c r="Q142" s="338"/>
      <c r="R142" s="339"/>
      <c r="T142" s="336" t="s">
        <v>207</v>
      </c>
      <c r="U142" s="336"/>
      <c r="V142" s="336"/>
      <c r="W142" s="25" t="s">
        <v>23</v>
      </c>
      <c r="X142" s="25" t="s">
        <v>26</v>
      </c>
      <c r="Y142" s="25" t="s">
        <v>26</v>
      </c>
      <c r="Z142" s="338"/>
      <c r="AA142" s="339"/>
      <c r="AC142" s="336" t="s">
        <v>207</v>
      </c>
      <c r="AD142" s="336"/>
      <c r="AE142" s="336"/>
      <c r="AF142" s="25" t="s">
        <v>23</v>
      </c>
      <c r="AG142" s="25" t="s">
        <v>26</v>
      </c>
      <c r="AH142" s="25" t="s">
        <v>26</v>
      </c>
      <c r="AI142" s="338"/>
      <c r="AJ142" s="339"/>
    </row>
    <row r="143" spans="2:36" ht="13.5" thickBot="1" x14ac:dyDescent="0.25">
      <c r="B143" s="336"/>
      <c r="C143" s="336"/>
      <c r="D143" s="336"/>
      <c r="E143" s="27" t="s">
        <v>24</v>
      </c>
      <c r="F143" s="27" t="s">
        <v>24</v>
      </c>
      <c r="G143" s="27" t="s">
        <v>24</v>
      </c>
      <c r="H143" s="340"/>
      <c r="I143" s="341"/>
      <c r="K143" s="336"/>
      <c r="L143" s="336"/>
      <c r="M143" s="336"/>
      <c r="N143" s="27" t="s">
        <v>24</v>
      </c>
      <c r="O143" s="27" t="s">
        <v>24</v>
      </c>
      <c r="P143" s="27" t="s">
        <v>24</v>
      </c>
      <c r="Q143" s="340"/>
      <c r="R143" s="341"/>
      <c r="T143" s="336"/>
      <c r="U143" s="336"/>
      <c r="V143" s="336"/>
      <c r="W143" s="27" t="s">
        <v>24</v>
      </c>
      <c r="X143" s="27" t="s">
        <v>24</v>
      </c>
      <c r="Y143" s="27" t="s">
        <v>24</v>
      </c>
      <c r="Z143" s="340"/>
      <c r="AA143" s="341"/>
      <c r="AC143" s="336"/>
      <c r="AD143" s="336"/>
      <c r="AE143" s="336"/>
      <c r="AF143" s="27" t="s">
        <v>24</v>
      </c>
      <c r="AG143" s="27" t="s">
        <v>24</v>
      </c>
      <c r="AH143" s="27" t="s">
        <v>24</v>
      </c>
      <c r="AI143" s="340"/>
      <c r="AJ143" s="341"/>
    </row>
    <row r="144" spans="2:36" ht="13.5" thickBot="1" x14ac:dyDescent="0.25">
      <c r="B144" s="336"/>
      <c r="C144" s="336"/>
      <c r="D144" s="336"/>
      <c r="E144" s="29" t="s">
        <v>25</v>
      </c>
      <c r="F144" s="29" t="s">
        <v>25</v>
      </c>
      <c r="G144" s="29" t="s">
        <v>25</v>
      </c>
      <c r="H144" s="342"/>
      <c r="I144" s="343"/>
      <c r="K144" s="336"/>
      <c r="L144" s="336"/>
      <c r="M144" s="336"/>
      <c r="N144" s="29" t="s">
        <v>25</v>
      </c>
      <c r="O144" s="29" t="s">
        <v>25</v>
      </c>
      <c r="P144" s="29" t="s">
        <v>25</v>
      </c>
      <c r="Q144" s="342"/>
      <c r="R144" s="343"/>
      <c r="T144" s="336"/>
      <c r="U144" s="336"/>
      <c r="V144" s="336"/>
      <c r="W144" s="29" t="s">
        <v>25</v>
      </c>
      <c r="X144" s="29" t="s">
        <v>25</v>
      </c>
      <c r="Y144" s="29" t="s">
        <v>25</v>
      </c>
      <c r="Z144" s="342"/>
      <c r="AA144" s="343"/>
      <c r="AC144" s="336"/>
      <c r="AD144" s="336"/>
      <c r="AE144" s="336"/>
      <c r="AF144" s="29" t="s">
        <v>25</v>
      </c>
      <c r="AG144" s="29" t="s">
        <v>25</v>
      </c>
      <c r="AH144" s="29" t="s">
        <v>25</v>
      </c>
      <c r="AI144" s="342"/>
      <c r="AJ144" s="343"/>
    </row>
    <row r="145" spans="2:36" ht="13.5" thickBot="1" x14ac:dyDescent="0.25">
      <c r="B145" s="336" t="s">
        <v>294</v>
      </c>
      <c r="C145" s="336"/>
      <c r="D145" s="336"/>
      <c r="E145" s="25" t="s">
        <v>23</v>
      </c>
      <c r="F145" s="25" t="s">
        <v>26</v>
      </c>
      <c r="G145" s="25" t="s">
        <v>26</v>
      </c>
      <c r="H145" s="338"/>
      <c r="I145" s="339"/>
      <c r="K145" s="336" t="s">
        <v>294</v>
      </c>
      <c r="L145" s="336"/>
      <c r="M145" s="336"/>
      <c r="N145" s="25" t="s">
        <v>23</v>
      </c>
      <c r="O145" s="25" t="s">
        <v>26</v>
      </c>
      <c r="P145" s="25" t="s">
        <v>26</v>
      </c>
      <c r="Q145" s="338"/>
      <c r="R145" s="339"/>
      <c r="T145" s="336" t="s">
        <v>208</v>
      </c>
      <c r="U145" s="336"/>
      <c r="V145" s="336"/>
      <c r="W145" s="25" t="s">
        <v>23</v>
      </c>
      <c r="X145" s="25" t="s">
        <v>26</v>
      </c>
      <c r="Y145" s="25" t="s">
        <v>26</v>
      </c>
      <c r="Z145" s="338"/>
      <c r="AA145" s="339"/>
      <c r="AC145" s="336" t="s">
        <v>208</v>
      </c>
      <c r="AD145" s="336"/>
      <c r="AE145" s="336"/>
      <c r="AF145" s="25" t="s">
        <v>23</v>
      </c>
      <c r="AG145" s="25" t="s">
        <v>26</v>
      </c>
      <c r="AH145" s="25" t="s">
        <v>26</v>
      </c>
      <c r="AI145" s="338"/>
      <c r="AJ145" s="339"/>
    </row>
    <row r="146" spans="2:36" ht="13.5" thickBot="1" x14ac:dyDescent="0.25">
      <c r="B146" s="336"/>
      <c r="C146" s="336"/>
      <c r="D146" s="336"/>
      <c r="E146" s="27" t="s">
        <v>24</v>
      </c>
      <c r="F146" s="27" t="s">
        <v>24</v>
      </c>
      <c r="G146" s="27" t="s">
        <v>24</v>
      </c>
      <c r="H146" s="340"/>
      <c r="I146" s="341"/>
      <c r="K146" s="336"/>
      <c r="L146" s="336"/>
      <c r="M146" s="336"/>
      <c r="N146" s="27" t="s">
        <v>24</v>
      </c>
      <c r="O146" s="27" t="s">
        <v>24</v>
      </c>
      <c r="P146" s="27" t="s">
        <v>24</v>
      </c>
      <c r="Q146" s="340"/>
      <c r="R146" s="341"/>
      <c r="T146" s="336"/>
      <c r="U146" s="336"/>
      <c r="V146" s="336"/>
      <c r="W146" s="27" t="s">
        <v>24</v>
      </c>
      <c r="X146" s="27" t="s">
        <v>24</v>
      </c>
      <c r="Y146" s="27" t="s">
        <v>24</v>
      </c>
      <c r="Z146" s="340"/>
      <c r="AA146" s="341"/>
      <c r="AC146" s="336"/>
      <c r="AD146" s="336"/>
      <c r="AE146" s="336"/>
      <c r="AF146" s="27" t="s">
        <v>24</v>
      </c>
      <c r="AG146" s="27" t="s">
        <v>24</v>
      </c>
      <c r="AH146" s="27" t="s">
        <v>24</v>
      </c>
      <c r="AI146" s="340"/>
      <c r="AJ146" s="341"/>
    </row>
    <row r="147" spans="2:36" ht="13.5" thickBot="1" x14ac:dyDescent="0.25">
      <c r="B147" s="336"/>
      <c r="C147" s="336"/>
      <c r="D147" s="336"/>
      <c r="E147" s="29" t="s">
        <v>25</v>
      </c>
      <c r="F147" s="29" t="s">
        <v>25</v>
      </c>
      <c r="G147" s="29" t="s">
        <v>25</v>
      </c>
      <c r="H147" s="342"/>
      <c r="I147" s="343"/>
      <c r="K147" s="336"/>
      <c r="L147" s="336"/>
      <c r="M147" s="336"/>
      <c r="N147" s="29" t="s">
        <v>25</v>
      </c>
      <c r="O147" s="29" t="s">
        <v>25</v>
      </c>
      <c r="P147" s="29" t="s">
        <v>25</v>
      </c>
      <c r="Q147" s="342"/>
      <c r="R147" s="343"/>
      <c r="T147" s="336"/>
      <c r="U147" s="336"/>
      <c r="V147" s="336"/>
      <c r="W147" s="29" t="s">
        <v>25</v>
      </c>
      <c r="X147" s="29" t="s">
        <v>25</v>
      </c>
      <c r="Y147" s="29" t="s">
        <v>25</v>
      </c>
      <c r="Z147" s="342"/>
      <c r="AA147" s="343"/>
      <c r="AC147" s="336"/>
      <c r="AD147" s="336"/>
      <c r="AE147" s="336"/>
      <c r="AF147" s="29" t="s">
        <v>25</v>
      </c>
      <c r="AG147" s="29" t="s">
        <v>25</v>
      </c>
      <c r="AH147" s="29" t="s">
        <v>25</v>
      </c>
      <c r="AI147" s="342"/>
      <c r="AJ147" s="343"/>
    </row>
    <row r="148" spans="2:36" ht="13.5" thickBot="1" x14ac:dyDescent="0.25">
      <c r="B148" s="336" t="s">
        <v>295</v>
      </c>
      <c r="C148" s="336"/>
      <c r="D148" s="336"/>
      <c r="E148" s="25" t="s">
        <v>23</v>
      </c>
      <c r="F148" s="25" t="s">
        <v>26</v>
      </c>
      <c r="G148" s="25" t="s">
        <v>26</v>
      </c>
      <c r="H148" s="337"/>
      <c r="I148" s="337"/>
      <c r="K148" s="336" t="s">
        <v>295</v>
      </c>
      <c r="L148" s="336"/>
      <c r="M148" s="336"/>
      <c r="N148" s="25" t="s">
        <v>23</v>
      </c>
      <c r="O148" s="25" t="s">
        <v>26</v>
      </c>
      <c r="P148" s="25" t="s">
        <v>26</v>
      </c>
      <c r="Q148" s="337"/>
      <c r="R148" s="337"/>
      <c r="T148" s="336" t="s">
        <v>209</v>
      </c>
      <c r="U148" s="336"/>
      <c r="V148" s="336"/>
      <c r="W148" s="25" t="s">
        <v>23</v>
      </c>
      <c r="X148" s="25" t="s">
        <v>26</v>
      </c>
      <c r="Y148" s="25" t="s">
        <v>26</v>
      </c>
      <c r="Z148" s="337"/>
      <c r="AA148" s="337"/>
      <c r="AC148" s="336" t="s">
        <v>209</v>
      </c>
      <c r="AD148" s="336"/>
      <c r="AE148" s="336"/>
      <c r="AF148" s="25" t="s">
        <v>23</v>
      </c>
      <c r="AG148" s="25" t="s">
        <v>26</v>
      </c>
      <c r="AH148" s="25" t="s">
        <v>26</v>
      </c>
      <c r="AI148" s="337"/>
      <c r="AJ148" s="337"/>
    </row>
    <row r="149" spans="2:36" ht="13.5" thickBot="1" x14ac:dyDescent="0.25">
      <c r="B149" s="336"/>
      <c r="C149" s="336"/>
      <c r="D149" s="336"/>
      <c r="E149" s="27" t="s">
        <v>24</v>
      </c>
      <c r="F149" s="27" t="s">
        <v>24</v>
      </c>
      <c r="G149" s="27" t="s">
        <v>24</v>
      </c>
      <c r="H149" s="337"/>
      <c r="I149" s="337"/>
      <c r="K149" s="336"/>
      <c r="L149" s="336"/>
      <c r="M149" s="336"/>
      <c r="N149" s="27" t="s">
        <v>24</v>
      </c>
      <c r="O149" s="27" t="s">
        <v>24</v>
      </c>
      <c r="P149" s="27" t="s">
        <v>24</v>
      </c>
      <c r="Q149" s="337"/>
      <c r="R149" s="337"/>
      <c r="T149" s="336"/>
      <c r="U149" s="336"/>
      <c r="V149" s="336"/>
      <c r="W149" s="27" t="s">
        <v>24</v>
      </c>
      <c r="X149" s="27" t="s">
        <v>24</v>
      </c>
      <c r="Y149" s="27" t="s">
        <v>24</v>
      </c>
      <c r="Z149" s="337"/>
      <c r="AA149" s="337"/>
      <c r="AC149" s="336"/>
      <c r="AD149" s="336"/>
      <c r="AE149" s="336"/>
      <c r="AF149" s="27" t="s">
        <v>24</v>
      </c>
      <c r="AG149" s="27" t="s">
        <v>24</v>
      </c>
      <c r="AH149" s="27" t="s">
        <v>24</v>
      </c>
      <c r="AI149" s="337"/>
      <c r="AJ149" s="337"/>
    </row>
    <row r="150" spans="2:36" ht="13.5" thickBot="1" x14ac:dyDescent="0.25">
      <c r="B150" s="336"/>
      <c r="C150" s="336"/>
      <c r="D150" s="336"/>
      <c r="E150" s="29" t="s">
        <v>25</v>
      </c>
      <c r="F150" s="29" t="s">
        <v>25</v>
      </c>
      <c r="G150" s="29" t="s">
        <v>25</v>
      </c>
      <c r="H150" s="337"/>
      <c r="I150" s="337"/>
      <c r="K150" s="336"/>
      <c r="L150" s="336"/>
      <c r="M150" s="336"/>
      <c r="N150" s="29" t="s">
        <v>25</v>
      </c>
      <c r="O150" s="29" t="s">
        <v>25</v>
      </c>
      <c r="P150" s="29" t="s">
        <v>25</v>
      </c>
      <c r="Q150" s="337"/>
      <c r="R150" s="337"/>
      <c r="T150" s="336"/>
      <c r="U150" s="336"/>
      <c r="V150" s="336"/>
      <c r="W150" s="29" t="s">
        <v>25</v>
      </c>
      <c r="X150" s="29" t="s">
        <v>25</v>
      </c>
      <c r="Y150" s="29" t="s">
        <v>25</v>
      </c>
      <c r="Z150" s="337"/>
      <c r="AA150" s="337"/>
      <c r="AC150" s="336"/>
      <c r="AD150" s="336"/>
      <c r="AE150" s="336"/>
      <c r="AF150" s="29" t="s">
        <v>25</v>
      </c>
      <c r="AG150" s="29" t="s">
        <v>25</v>
      </c>
      <c r="AH150" s="29" t="s">
        <v>25</v>
      </c>
      <c r="AI150" s="337"/>
      <c r="AJ150" s="337"/>
    </row>
    <row r="151" spans="2:36" ht="13.5" thickBot="1" x14ac:dyDescent="0.25">
      <c r="B151" s="336" t="s">
        <v>296</v>
      </c>
      <c r="C151" s="336"/>
      <c r="D151" s="336"/>
      <c r="E151" s="25" t="s">
        <v>23</v>
      </c>
      <c r="F151" s="25" t="s">
        <v>26</v>
      </c>
      <c r="G151" s="25" t="s">
        <v>26</v>
      </c>
      <c r="H151" s="337"/>
      <c r="I151" s="337"/>
      <c r="K151" s="336" t="s">
        <v>296</v>
      </c>
      <c r="L151" s="336"/>
      <c r="M151" s="336"/>
      <c r="N151" s="25" t="s">
        <v>23</v>
      </c>
      <c r="O151" s="25" t="s">
        <v>26</v>
      </c>
      <c r="P151" s="25" t="s">
        <v>26</v>
      </c>
      <c r="Q151" s="337"/>
      <c r="R151" s="337"/>
      <c r="T151" s="336" t="s">
        <v>210</v>
      </c>
      <c r="U151" s="336"/>
      <c r="V151" s="336"/>
      <c r="W151" s="25" t="s">
        <v>23</v>
      </c>
      <c r="X151" s="25" t="s">
        <v>26</v>
      </c>
      <c r="Y151" s="25" t="s">
        <v>26</v>
      </c>
      <c r="Z151" s="337"/>
      <c r="AA151" s="337"/>
      <c r="AC151" s="336" t="s">
        <v>210</v>
      </c>
      <c r="AD151" s="336"/>
      <c r="AE151" s="336"/>
      <c r="AF151" s="25" t="s">
        <v>23</v>
      </c>
      <c r="AG151" s="25" t="s">
        <v>26</v>
      </c>
      <c r="AH151" s="25" t="s">
        <v>26</v>
      </c>
      <c r="AI151" s="337"/>
      <c r="AJ151" s="337"/>
    </row>
    <row r="152" spans="2:36" ht="13.5" thickBot="1" x14ac:dyDescent="0.25">
      <c r="B152" s="336"/>
      <c r="C152" s="336"/>
      <c r="D152" s="336"/>
      <c r="E152" s="27" t="s">
        <v>24</v>
      </c>
      <c r="F152" s="27" t="s">
        <v>24</v>
      </c>
      <c r="G152" s="27" t="s">
        <v>24</v>
      </c>
      <c r="H152" s="337"/>
      <c r="I152" s="337"/>
      <c r="K152" s="336"/>
      <c r="L152" s="336"/>
      <c r="M152" s="336"/>
      <c r="N152" s="27" t="s">
        <v>24</v>
      </c>
      <c r="O152" s="27" t="s">
        <v>24</v>
      </c>
      <c r="P152" s="27" t="s">
        <v>24</v>
      </c>
      <c r="Q152" s="337"/>
      <c r="R152" s="337"/>
      <c r="T152" s="336"/>
      <c r="U152" s="336"/>
      <c r="V152" s="336"/>
      <c r="W152" s="27" t="s">
        <v>24</v>
      </c>
      <c r="X152" s="27" t="s">
        <v>24</v>
      </c>
      <c r="Y152" s="27" t="s">
        <v>24</v>
      </c>
      <c r="Z152" s="337"/>
      <c r="AA152" s="337"/>
      <c r="AC152" s="336"/>
      <c r="AD152" s="336"/>
      <c r="AE152" s="336"/>
      <c r="AF152" s="27" t="s">
        <v>24</v>
      </c>
      <c r="AG152" s="27" t="s">
        <v>24</v>
      </c>
      <c r="AH152" s="27" t="s">
        <v>24</v>
      </c>
      <c r="AI152" s="337"/>
      <c r="AJ152" s="337"/>
    </row>
    <row r="153" spans="2:36" ht="13.5" thickBot="1" x14ac:dyDescent="0.25">
      <c r="B153" s="336"/>
      <c r="C153" s="336"/>
      <c r="D153" s="336"/>
      <c r="E153" s="29" t="s">
        <v>25</v>
      </c>
      <c r="F153" s="29" t="s">
        <v>25</v>
      </c>
      <c r="G153" s="29" t="s">
        <v>25</v>
      </c>
      <c r="H153" s="337"/>
      <c r="I153" s="337"/>
      <c r="K153" s="336"/>
      <c r="L153" s="336"/>
      <c r="M153" s="336"/>
      <c r="N153" s="29" t="s">
        <v>25</v>
      </c>
      <c r="O153" s="29" t="s">
        <v>25</v>
      </c>
      <c r="P153" s="29" t="s">
        <v>25</v>
      </c>
      <c r="Q153" s="337"/>
      <c r="R153" s="337"/>
      <c r="T153" s="336"/>
      <c r="U153" s="336"/>
      <c r="V153" s="336"/>
      <c r="W153" s="29" t="s">
        <v>25</v>
      </c>
      <c r="X153" s="29" t="s">
        <v>25</v>
      </c>
      <c r="Y153" s="29" t="s">
        <v>25</v>
      </c>
      <c r="Z153" s="337"/>
      <c r="AA153" s="337"/>
      <c r="AC153" s="336"/>
      <c r="AD153" s="336"/>
      <c r="AE153" s="336"/>
      <c r="AF153" s="29" t="s">
        <v>25</v>
      </c>
      <c r="AG153" s="29" t="s">
        <v>25</v>
      </c>
      <c r="AH153" s="29" t="s">
        <v>25</v>
      </c>
      <c r="AI153" s="337"/>
      <c r="AJ153" s="337"/>
    </row>
    <row r="157" spans="2:36" x14ac:dyDescent="0.2">
      <c r="C157" s="68"/>
      <c r="D157" s="68"/>
      <c r="E157" s="68"/>
      <c r="K157" s="68"/>
      <c r="L157" s="68"/>
      <c r="M157" s="68"/>
    </row>
  </sheetData>
  <sheetProtection selectLockedCells="1" selectUnlockedCells="1"/>
  <mergeCells count="760">
    <mergeCell ref="B7:C8"/>
    <mergeCell ref="D7:G8"/>
    <mergeCell ref="H7:H8"/>
    <mergeCell ref="I7:I8"/>
    <mergeCell ref="K7:L8"/>
    <mergeCell ref="M7:P8"/>
    <mergeCell ref="Q7:Q8"/>
    <mergeCell ref="R7:R8"/>
    <mergeCell ref="T7:U8"/>
    <mergeCell ref="V7:Y8"/>
    <mergeCell ref="Z7:Z8"/>
    <mergeCell ref="AA7:AA8"/>
    <mergeCell ref="AC7:AD8"/>
    <mergeCell ref="AE7:AH8"/>
    <mergeCell ref="AI7:AI8"/>
    <mergeCell ref="AJ7:AJ8"/>
    <mergeCell ref="B9:D9"/>
    <mergeCell ref="E9:I9"/>
    <mergeCell ref="K9:M9"/>
    <mergeCell ref="N9:R9"/>
    <mergeCell ref="T9:V9"/>
    <mergeCell ref="W9:AA9"/>
    <mergeCell ref="AC9:AE9"/>
    <mergeCell ref="AF9:AJ9"/>
    <mergeCell ref="B11:H11"/>
    <mergeCell ref="K11:Q11"/>
    <mergeCell ref="T11:Z11"/>
    <mergeCell ref="AC11:AI11"/>
    <mergeCell ref="F12:I12"/>
    <mergeCell ref="O12:R12"/>
    <mergeCell ref="X12:AA12"/>
    <mergeCell ref="AG12:AJ12"/>
    <mergeCell ref="F13:I20"/>
    <mergeCell ref="O13:R20"/>
    <mergeCell ref="X13:AA20"/>
    <mergeCell ref="AG13:AJ20"/>
    <mergeCell ref="B22:I23"/>
    <mergeCell ref="K22:R23"/>
    <mergeCell ref="T22:AA23"/>
    <mergeCell ref="AC22:AJ23"/>
    <mergeCell ref="B25:D26"/>
    <mergeCell ref="E25:E26"/>
    <mergeCell ref="F25:F26"/>
    <mergeCell ref="G25:G26"/>
    <mergeCell ref="H25:H26"/>
    <mergeCell ref="I25:I26"/>
    <mergeCell ref="K25:M26"/>
    <mergeCell ref="N25:N26"/>
    <mergeCell ref="O25:O26"/>
    <mergeCell ref="P25:P26"/>
    <mergeCell ref="Q25:Q26"/>
    <mergeCell ref="R25:R26"/>
    <mergeCell ref="T25:V26"/>
    <mergeCell ref="W25:W26"/>
    <mergeCell ref="X25:X26"/>
    <mergeCell ref="Y25:Y26"/>
    <mergeCell ref="Z25:Z26"/>
    <mergeCell ref="AA25:AA26"/>
    <mergeCell ref="AC25:AE26"/>
    <mergeCell ref="AF25:AF26"/>
    <mergeCell ref="AG25:AG26"/>
    <mergeCell ref="AH25:AH26"/>
    <mergeCell ref="AI25:AI26"/>
    <mergeCell ref="AJ25:AJ26"/>
    <mergeCell ref="B27:D28"/>
    <mergeCell ref="E27:E28"/>
    <mergeCell ref="F27:F28"/>
    <mergeCell ref="G27:G28"/>
    <mergeCell ref="H27:H28"/>
    <mergeCell ref="I27:I32"/>
    <mergeCell ref="B29:D30"/>
    <mergeCell ref="E29:E30"/>
    <mergeCell ref="F29:F30"/>
    <mergeCell ref="G29:G30"/>
    <mergeCell ref="K27:M28"/>
    <mergeCell ref="N27:N28"/>
    <mergeCell ref="O27:O28"/>
    <mergeCell ref="P27:P28"/>
    <mergeCell ref="Q27:Q28"/>
    <mergeCell ref="R27:R32"/>
    <mergeCell ref="N31:N32"/>
    <mergeCell ref="O31:O32"/>
    <mergeCell ref="P31:P32"/>
    <mergeCell ref="Q31:Q32"/>
    <mergeCell ref="T27:V28"/>
    <mergeCell ref="W27:W28"/>
    <mergeCell ref="X27:X28"/>
    <mergeCell ref="Y27:Y28"/>
    <mergeCell ref="Z27:Z28"/>
    <mergeCell ref="AA27:AA32"/>
    <mergeCell ref="T29:V30"/>
    <mergeCell ref="W29:W30"/>
    <mergeCell ref="X29:X30"/>
    <mergeCell ref="Y29:Y30"/>
    <mergeCell ref="AC27:AE28"/>
    <mergeCell ref="AF27:AF28"/>
    <mergeCell ref="AG27:AG28"/>
    <mergeCell ref="AH27:AH28"/>
    <mergeCell ref="AI27:AI28"/>
    <mergeCell ref="AJ27:AJ32"/>
    <mergeCell ref="AF31:AF32"/>
    <mergeCell ref="AG31:AG32"/>
    <mergeCell ref="AH31:AH32"/>
    <mergeCell ref="AI31:AI32"/>
    <mergeCell ref="H29:H30"/>
    <mergeCell ref="K29:M30"/>
    <mergeCell ref="N29:N30"/>
    <mergeCell ref="O29:O30"/>
    <mergeCell ref="P29:P30"/>
    <mergeCell ref="Q29:Q30"/>
    <mergeCell ref="Z29:Z30"/>
    <mergeCell ref="AC29:AE30"/>
    <mergeCell ref="AF29:AF30"/>
    <mergeCell ref="AG29:AG30"/>
    <mergeCell ref="AH29:AH30"/>
    <mergeCell ref="AI29:AI30"/>
    <mergeCell ref="B31:D32"/>
    <mergeCell ref="E31:E32"/>
    <mergeCell ref="F31:F32"/>
    <mergeCell ref="G31:G32"/>
    <mergeCell ref="H31:H32"/>
    <mergeCell ref="K31:M32"/>
    <mergeCell ref="T31:V32"/>
    <mergeCell ref="W31:W32"/>
    <mergeCell ref="X31:X32"/>
    <mergeCell ref="Y31:Y32"/>
    <mergeCell ref="Z31:Z32"/>
    <mergeCell ref="AC31:AE32"/>
    <mergeCell ref="B33:D34"/>
    <mergeCell ref="E33:E34"/>
    <mergeCell ref="F33:F34"/>
    <mergeCell ref="G33:I34"/>
    <mergeCell ref="K33:M34"/>
    <mergeCell ref="N33:N34"/>
    <mergeCell ref="O33:O34"/>
    <mergeCell ref="P33:R34"/>
    <mergeCell ref="T33:V34"/>
    <mergeCell ref="W33:W34"/>
    <mergeCell ref="X33:X34"/>
    <mergeCell ref="Y33:AA34"/>
    <mergeCell ref="AC33:AE34"/>
    <mergeCell ref="AF33:AF34"/>
    <mergeCell ref="AG33:AG34"/>
    <mergeCell ref="AH33:AJ34"/>
    <mergeCell ref="B35:D37"/>
    <mergeCell ref="H35:I37"/>
    <mergeCell ref="K35:M37"/>
    <mergeCell ref="Q35:R37"/>
    <mergeCell ref="T35:V37"/>
    <mergeCell ref="Z35:AA37"/>
    <mergeCell ref="AC35:AE37"/>
    <mergeCell ref="AI35:AJ37"/>
    <mergeCell ref="B38:D40"/>
    <mergeCell ref="H38:I40"/>
    <mergeCell ref="K38:M40"/>
    <mergeCell ref="Q38:R40"/>
    <mergeCell ref="T38:V40"/>
    <mergeCell ref="Z38:AA40"/>
    <mergeCell ref="AC38:AE40"/>
    <mergeCell ref="AI38:AJ40"/>
    <mergeCell ref="B41:D43"/>
    <mergeCell ref="H41:I43"/>
    <mergeCell ref="K41:M43"/>
    <mergeCell ref="Q41:R43"/>
    <mergeCell ref="T41:V43"/>
    <mergeCell ref="Z41:AA43"/>
    <mergeCell ref="AC41:AE43"/>
    <mergeCell ref="AI41:AJ43"/>
    <mergeCell ref="B44:D46"/>
    <mergeCell ref="H44:I46"/>
    <mergeCell ref="K44:M46"/>
    <mergeCell ref="Q44:R46"/>
    <mergeCell ref="T44:V46"/>
    <mergeCell ref="Z44:AA46"/>
    <mergeCell ref="AC44:AE46"/>
    <mergeCell ref="AI44:AJ46"/>
    <mergeCell ref="B47:D49"/>
    <mergeCell ref="H47:I49"/>
    <mergeCell ref="K47:M49"/>
    <mergeCell ref="Q47:R49"/>
    <mergeCell ref="T47:V49"/>
    <mergeCell ref="Z47:AA49"/>
    <mergeCell ref="AC47:AE49"/>
    <mergeCell ref="AI47:AJ49"/>
    <mergeCell ref="B51:D52"/>
    <mergeCell ref="E51:E52"/>
    <mergeCell ref="F51:F52"/>
    <mergeCell ref="G51:G52"/>
    <mergeCell ref="H51:H52"/>
    <mergeCell ref="I51:I52"/>
    <mergeCell ref="K51:M52"/>
    <mergeCell ref="N51:N52"/>
    <mergeCell ref="O51:O52"/>
    <mergeCell ref="P51:P52"/>
    <mergeCell ref="Q51:Q52"/>
    <mergeCell ref="R51:R52"/>
    <mergeCell ref="T51:V52"/>
    <mergeCell ref="W51:W52"/>
    <mergeCell ref="X51:X52"/>
    <mergeCell ref="Y51:Y52"/>
    <mergeCell ref="Z51:Z52"/>
    <mergeCell ref="AA51:AA52"/>
    <mergeCell ref="AC51:AE52"/>
    <mergeCell ref="AF51:AF52"/>
    <mergeCell ref="AG51:AG52"/>
    <mergeCell ref="AH51:AH52"/>
    <mergeCell ref="AI51:AI52"/>
    <mergeCell ref="AJ51:AJ52"/>
    <mergeCell ref="B53:D54"/>
    <mergeCell ref="E53:E54"/>
    <mergeCell ref="F53:F54"/>
    <mergeCell ref="G53:G54"/>
    <mergeCell ref="H53:H54"/>
    <mergeCell ref="I53:I58"/>
    <mergeCell ref="K53:M54"/>
    <mergeCell ref="N53:N54"/>
    <mergeCell ref="O53:O54"/>
    <mergeCell ref="P53:P54"/>
    <mergeCell ref="Q53:Q54"/>
    <mergeCell ref="R53:R58"/>
    <mergeCell ref="N55:N56"/>
    <mergeCell ref="O55:O56"/>
    <mergeCell ref="P55:P56"/>
    <mergeCell ref="Q55:Q56"/>
    <mergeCell ref="T53:V54"/>
    <mergeCell ref="W53:W54"/>
    <mergeCell ref="X53:X54"/>
    <mergeCell ref="Y53:Y54"/>
    <mergeCell ref="Z53:Z54"/>
    <mergeCell ref="AA53:AA58"/>
    <mergeCell ref="T55:V56"/>
    <mergeCell ref="W55:W56"/>
    <mergeCell ref="X55:X56"/>
    <mergeCell ref="Y55:Y56"/>
    <mergeCell ref="AC53:AE54"/>
    <mergeCell ref="AF53:AF54"/>
    <mergeCell ref="AG53:AG54"/>
    <mergeCell ref="AH53:AH54"/>
    <mergeCell ref="AI53:AI54"/>
    <mergeCell ref="AJ53:AJ58"/>
    <mergeCell ref="AH57:AH58"/>
    <mergeCell ref="AI57:AI58"/>
    <mergeCell ref="B55:D56"/>
    <mergeCell ref="E55:E56"/>
    <mergeCell ref="F55:F56"/>
    <mergeCell ref="G55:G56"/>
    <mergeCell ref="H55:H56"/>
    <mergeCell ref="K55:M56"/>
    <mergeCell ref="Z55:Z56"/>
    <mergeCell ref="AC55:AE56"/>
    <mergeCell ref="AF55:AF56"/>
    <mergeCell ref="AG55:AG56"/>
    <mergeCell ref="AH55:AH56"/>
    <mergeCell ref="AI55:AI56"/>
    <mergeCell ref="B57:D58"/>
    <mergeCell ref="E57:E58"/>
    <mergeCell ref="F57:F58"/>
    <mergeCell ref="G57:G58"/>
    <mergeCell ref="H57:H58"/>
    <mergeCell ref="K57:M58"/>
    <mergeCell ref="N57:N58"/>
    <mergeCell ref="O57:O58"/>
    <mergeCell ref="P57:P58"/>
    <mergeCell ref="Q57:Q58"/>
    <mergeCell ref="T57:V58"/>
    <mergeCell ref="W57:W58"/>
    <mergeCell ref="X57:X58"/>
    <mergeCell ref="Y57:Y58"/>
    <mergeCell ref="Z57:Z58"/>
    <mergeCell ref="AC57:AE58"/>
    <mergeCell ref="AF57:AF58"/>
    <mergeCell ref="AG57:AG58"/>
    <mergeCell ref="B59:D60"/>
    <mergeCell ref="E59:E60"/>
    <mergeCell ref="F59:F60"/>
    <mergeCell ref="G59:I60"/>
    <mergeCell ref="K59:M60"/>
    <mergeCell ref="N59:N60"/>
    <mergeCell ref="O59:O60"/>
    <mergeCell ref="P59:R60"/>
    <mergeCell ref="T59:V60"/>
    <mergeCell ref="W59:W60"/>
    <mergeCell ref="X59:X60"/>
    <mergeCell ref="Y59:AA60"/>
    <mergeCell ref="AC59:AE60"/>
    <mergeCell ref="AF59:AF60"/>
    <mergeCell ref="AG59:AG60"/>
    <mergeCell ref="AH59:AJ60"/>
    <mergeCell ref="B61:D63"/>
    <mergeCell ref="H61:I63"/>
    <mergeCell ref="K61:M63"/>
    <mergeCell ref="Q61:R63"/>
    <mergeCell ref="T61:V63"/>
    <mergeCell ref="Z61:AA63"/>
    <mergeCell ref="AC61:AE63"/>
    <mergeCell ref="AI61:AJ63"/>
    <mergeCell ref="B64:D66"/>
    <mergeCell ref="H64:I66"/>
    <mergeCell ref="K64:M66"/>
    <mergeCell ref="Q64:R66"/>
    <mergeCell ref="T64:V66"/>
    <mergeCell ref="Z64:AA66"/>
    <mergeCell ref="AC64:AE66"/>
    <mergeCell ref="AI64:AJ66"/>
    <mergeCell ref="B67:D69"/>
    <mergeCell ref="H67:I69"/>
    <mergeCell ref="K67:M69"/>
    <mergeCell ref="Q67:R69"/>
    <mergeCell ref="T67:V69"/>
    <mergeCell ref="Z67:AA69"/>
    <mergeCell ref="AC67:AE69"/>
    <mergeCell ref="AI67:AJ69"/>
    <mergeCell ref="B70:D72"/>
    <mergeCell ref="H70:I72"/>
    <mergeCell ref="K70:M72"/>
    <mergeCell ref="Q70:R72"/>
    <mergeCell ref="T70:V72"/>
    <mergeCell ref="Z70:AA72"/>
    <mergeCell ref="AC70:AE72"/>
    <mergeCell ref="AI70:AJ72"/>
    <mergeCell ref="B73:D75"/>
    <mergeCell ref="H73:I75"/>
    <mergeCell ref="K73:M75"/>
    <mergeCell ref="Q73:R75"/>
    <mergeCell ref="T73:V75"/>
    <mergeCell ref="Z73:AA75"/>
    <mergeCell ref="AC73:AE75"/>
    <mergeCell ref="AI73:AJ75"/>
    <mergeCell ref="B77:D78"/>
    <mergeCell ref="E77:E78"/>
    <mergeCell ref="F77:F78"/>
    <mergeCell ref="G77:G78"/>
    <mergeCell ref="H77:H78"/>
    <mergeCell ref="I77:I78"/>
    <mergeCell ref="K77:M78"/>
    <mergeCell ref="N77:N78"/>
    <mergeCell ref="O77:O78"/>
    <mergeCell ref="P77:P78"/>
    <mergeCell ref="Q77:Q78"/>
    <mergeCell ref="R77:R78"/>
    <mergeCell ref="T77:V78"/>
    <mergeCell ref="W77:W78"/>
    <mergeCell ref="X77:X78"/>
    <mergeCell ref="Y77:Y78"/>
    <mergeCell ref="Z77:Z78"/>
    <mergeCell ref="AA77:AA78"/>
    <mergeCell ref="AC77:AE78"/>
    <mergeCell ref="AF77:AF78"/>
    <mergeCell ref="AG77:AG78"/>
    <mergeCell ref="AH77:AH78"/>
    <mergeCell ref="AI77:AI78"/>
    <mergeCell ref="AJ77:AJ78"/>
    <mergeCell ref="B79:D80"/>
    <mergeCell ref="E79:E80"/>
    <mergeCell ref="F79:F80"/>
    <mergeCell ref="G79:G80"/>
    <mergeCell ref="H79:H80"/>
    <mergeCell ref="I79:I84"/>
    <mergeCell ref="K79:M80"/>
    <mergeCell ref="N79:N80"/>
    <mergeCell ref="O79:O80"/>
    <mergeCell ref="P79:P80"/>
    <mergeCell ref="Q79:Q80"/>
    <mergeCell ref="R79:R84"/>
    <mergeCell ref="N81:N82"/>
    <mergeCell ref="O81:O82"/>
    <mergeCell ref="P81:P82"/>
    <mergeCell ref="Q81:Q82"/>
    <mergeCell ref="T79:V80"/>
    <mergeCell ref="W79:W80"/>
    <mergeCell ref="X79:X80"/>
    <mergeCell ref="Y79:Y80"/>
    <mergeCell ref="Z79:Z80"/>
    <mergeCell ref="AA79:AA84"/>
    <mergeCell ref="T81:V82"/>
    <mergeCell ref="W81:W82"/>
    <mergeCell ref="X81:X82"/>
    <mergeCell ref="Y81:Y82"/>
    <mergeCell ref="AC79:AE80"/>
    <mergeCell ref="AF79:AF80"/>
    <mergeCell ref="AG79:AG80"/>
    <mergeCell ref="AH79:AH80"/>
    <mergeCell ref="AI79:AI80"/>
    <mergeCell ref="AJ79:AJ84"/>
    <mergeCell ref="AH83:AH84"/>
    <mergeCell ref="AI83:AI84"/>
    <mergeCell ref="B81:D82"/>
    <mergeCell ref="E81:E82"/>
    <mergeCell ref="F81:F82"/>
    <mergeCell ref="G81:G82"/>
    <mergeCell ref="H81:H82"/>
    <mergeCell ref="K81:M82"/>
    <mergeCell ref="Z81:Z82"/>
    <mergeCell ref="AC81:AE82"/>
    <mergeCell ref="AF81:AF82"/>
    <mergeCell ref="AG81:AG82"/>
    <mergeCell ref="AH81:AH82"/>
    <mergeCell ref="AI81:AI82"/>
    <mergeCell ref="B83:D84"/>
    <mergeCell ref="E83:E84"/>
    <mergeCell ref="F83:F84"/>
    <mergeCell ref="G83:G84"/>
    <mergeCell ref="H83:H84"/>
    <mergeCell ref="K83:M84"/>
    <mergeCell ref="N83:N84"/>
    <mergeCell ref="O83:O84"/>
    <mergeCell ref="P83:P84"/>
    <mergeCell ref="Q83:Q84"/>
    <mergeCell ref="T83:V84"/>
    <mergeCell ref="W83:W84"/>
    <mergeCell ref="X83:X84"/>
    <mergeCell ref="Y83:Y84"/>
    <mergeCell ref="Z83:Z84"/>
    <mergeCell ref="AC83:AE84"/>
    <mergeCell ref="AF83:AF84"/>
    <mergeCell ref="AG83:AG84"/>
    <mergeCell ref="B85:D86"/>
    <mergeCell ref="E85:E86"/>
    <mergeCell ref="F85:F86"/>
    <mergeCell ref="G85:I86"/>
    <mergeCell ref="K85:M86"/>
    <mergeCell ref="N85:N86"/>
    <mergeCell ref="O85:O86"/>
    <mergeCell ref="P85:R86"/>
    <mergeCell ref="T85:V86"/>
    <mergeCell ref="W85:W86"/>
    <mergeCell ref="X85:X86"/>
    <mergeCell ref="Y85:AA86"/>
    <mergeCell ref="AC85:AE86"/>
    <mergeCell ref="AF85:AF86"/>
    <mergeCell ref="AG85:AG86"/>
    <mergeCell ref="AH85:AJ86"/>
    <mergeCell ref="B87:D89"/>
    <mergeCell ref="H87:I89"/>
    <mergeCell ref="K87:M89"/>
    <mergeCell ref="Q87:R89"/>
    <mergeCell ref="T87:V89"/>
    <mergeCell ref="Z87:AA89"/>
    <mergeCell ref="AC87:AE89"/>
    <mergeCell ref="AI87:AJ89"/>
    <mergeCell ref="B90:D92"/>
    <mergeCell ref="H90:I92"/>
    <mergeCell ref="K90:M92"/>
    <mergeCell ref="Q90:R92"/>
    <mergeCell ref="T90:V92"/>
    <mergeCell ref="Z90:AA92"/>
    <mergeCell ref="AC90:AE92"/>
    <mergeCell ref="AI90:AJ92"/>
    <mergeCell ref="B93:D95"/>
    <mergeCell ref="H93:I95"/>
    <mergeCell ref="K93:M95"/>
    <mergeCell ref="Q93:R95"/>
    <mergeCell ref="T93:V95"/>
    <mergeCell ref="Z93:AA95"/>
    <mergeCell ref="AC93:AE95"/>
    <mergeCell ref="AI93:AJ95"/>
    <mergeCell ref="B96:D98"/>
    <mergeCell ref="H96:I98"/>
    <mergeCell ref="K96:M98"/>
    <mergeCell ref="Q96:R98"/>
    <mergeCell ref="T96:V98"/>
    <mergeCell ref="Z96:AA98"/>
    <mergeCell ref="AC96:AE98"/>
    <mergeCell ref="AI96:AJ98"/>
    <mergeCell ref="B99:D101"/>
    <mergeCell ref="H99:I101"/>
    <mergeCell ref="K99:M101"/>
    <mergeCell ref="Q99:R101"/>
    <mergeCell ref="T99:V101"/>
    <mergeCell ref="Z99:AA101"/>
    <mergeCell ref="AC99:AE101"/>
    <mergeCell ref="AI99:AJ101"/>
    <mergeCell ref="B103:D104"/>
    <mergeCell ref="E103:E104"/>
    <mergeCell ref="F103:F104"/>
    <mergeCell ref="G103:G104"/>
    <mergeCell ref="H103:H104"/>
    <mergeCell ref="I103:I104"/>
    <mergeCell ref="K103:M104"/>
    <mergeCell ref="N103:N104"/>
    <mergeCell ref="O103:O104"/>
    <mergeCell ref="P103:P104"/>
    <mergeCell ref="Q103:Q104"/>
    <mergeCell ref="R103:R104"/>
    <mergeCell ref="T103:V104"/>
    <mergeCell ref="W103:W104"/>
    <mergeCell ref="X103:X104"/>
    <mergeCell ref="Y103:Y104"/>
    <mergeCell ref="Z103:Z104"/>
    <mergeCell ref="AA103:AA104"/>
    <mergeCell ref="AC103:AE104"/>
    <mergeCell ref="AF103:AF104"/>
    <mergeCell ref="AG103:AG104"/>
    <mergeCell ref="AH103:AH104"/>
    <mergeCell ref="AI103:AI104"/>
    <mergeCell ref="AJ103:AJ104"/>
    <mergeCell ref="B105:D106"/>
    <mergeCell ref="E105:E106"/>
    <mergeCell ref="F105:F106"/>
    <mergeCell ref="G105:G106"/>
    <mergeCell ref="H105:H106"/>
    <mergeCell ref="I105:I110"/>
    <mergeCell ref="K105:M106"/>
    <mergeCell ref="N105:N106"/>
    <mergeCell ref="O105:O106"/>
    <mergeCell ref="P105:P106"/>
    <mergeCell ref="Q105:Q106"/>
    <mergeCell ref="R105:R110"/>
    <mergeCell ref="N107:N108"/>
    <mergeCell ref="O107:O108"/>
    <mergeCell ref="P107:P108"/>
    <mergeCell ref="Q107:Q108"/>
    <mergeCell ref="T105:V106"/>
    <mergeCell ref="W105:W106"/>
    <mergeCell ref="X105:X106"/>
    <mergeCell ref="Y105:Y106"/>
    <mergeCell ref="Z105:Z106"/>
    <mergeCell ref="AA105:AA110"/>
    <mergeCell ref="T107:V108"/>
    <mergeCell ref="W107:W108"/>
    <mergeCell ref="X107:X108"/>
    <mergeCell ref="Y107:Y108"/>
    <mergeCell ref="AC105:AE106"/>
    <mergeCell ref="AF105:AF106"/>
    <mergeCell ref="AG105:AG106"/>
    <mergeCell ref="AH105:AH106"/>
    <mergeCell ref="AI105:AI106"/>
    <mergeCell ref="AJ105:AJ110"/>
    <mergeCell ref="AH109:AH110"/>
    <mergeCell ref="AI109:AI110"/>
    <mergeCell ref="B107:D108"/>
    <mergeCell ref="E107:E108"/>
    <mergeCell ref="F107:F108"/>
    <mergeCell ref="G107:G108"/>
    <mergeCell ref="H107:H108"/>
    <mergeCell ref="K107:M108"/>
    <mergeCell ref="Z107:Z108"/>
    <mergeCell ref="AC107:AE108"/>
    <mergeCell ref="AF107:AF108"/>
    <mergeCell ref="AG107:AG108"/>
    <mergeCell ref="AH107:AH108"/>
    <mergeCell ref="AI107:AI108"/>
    <mergeCell ref="B109:D110"/>
    <mergeCell ref="E109:E110"/>
    <mergeCell ref="F109:F110"/>
    <mergeCell ref="G109:G110"/>
    <mergeCell ref="H109:H110"/>
    <mergeCell ref="K109:M110"/>
    <mergeCell ref="N109:N110"/>
    <mergeCell ref="O109:O110"/>
    <mergeCell ref="P109:P110"/>
    <mergeCell ref="Q109:Q110"/>
    <mergeCell ref="T109:V110"/>
    <mergeCell ref="W109:W110"/>
    <mergeCell ref="X109:X110"/>
    <mergeCell ref="Y109:Y110"/>
    <mergeCell ref="Z109:Z110"/>
    <mergeCell ref="AC109:AE110"/>
    <mergeCell ref="AF109:AF110"/>
    <mergeCell ref="AG109:AG110"/>
    <mergeCell ref="B111:D112"/>
    <mergeCell ref="E111:E112"/>
    <mergeCell ref="F111:F112"/>
    <mergeCell ref="G111:I112"/>
    <mergeCell ref="K111:M112"/>
    <mergeCell ref="N111:N112"/>
    <mergeCell ref="O111:O112"/>
    <mergeCell ref="P111:R112"/>
    <mergeCell ref="T111:V112"/>
    <mergeCell ref="W111:W112"/>
    <mergeCell ref="X111:X112"/>
    <mergeCell ref="Y111:AA112"/>
    <mergeCell ref="AC111:AE112"/>
    <mergeCell ref="AF111:AF112"/>
    <mergeCell ref="AG111:AG112"/>
    <mergeCell ref="AH111:AJ112"/>
    <mergeCell ref="B113:D115"/>
    <mergeCell ref="H113:I115"/>
    <mergeCell ref="K113:M115"/>
    <mergeCell ref="Q113:R115"/>
    <mergeCell ref="T113:V115"/>
    <mergeCell ref="Z113:AA115"/>
    <mergeCell ref="AC113:AE115"/>
    <mergeCell ref="AI113:AJ115"/>
    <mergeCell ref="B116:D118"/>
    <mergeCell ref="H116:I118"/>
    <mergeCell ref="K116:M118"/>
    <mergeCell ref="Q116:R118"/>
    <mergeCell ref="T116:V118"/>
    <mergeCell ref="Z116:AA118"/>
    <mergeCell ref="AC116:AE118"/>
    <mergeCell ref="AI116:AJ118"/>
    <mergeCell ref="B119:D121"/>
    <mergeCell ref="H119:I121"/>
    <mergeCell ref="K119:M121"/>
    <mergeCell ref="Q119:R121"/>
    <mergeCell ref="T119:V121"/>
    <mergeCell ref="Z119:AA121"/>
    <mergeCell ref="AC119:AE121"/>
    <mergeCell ref="AI119:AJ121"/>
    <mergeCell ref="B122:D124"/>
    <mergeCell ref="H122:I124"/>
    <mergeCell ref="K122:M124"/>
    <mergeCell ref="Q122:R124"/>
    <mergeCell ref="T122:V124"/>
    <mergeCell ref="Z122:AA124"/>
    <mergeCell ref="AC122:AE124"/>
    <mergeCell ref="AI122:AJ124"/>
    <mergeCell ref="B125:D127"/>
    <mergeCell ref="H125:I127"/>
    <mergeCell ref="K125:M127"/>
    <mergeCell ref="Q125:R127"/>
    <mergeCell ref="T125:V127"/>
    <mergeCell ref="Z125:AA127"/>
    <mergeCell ref="AC125:AE127"/>
    <mergeCell ref="AI125:AJ127"/>
    <mergeCell ref="B129:D130"/>
    <mergeCell ref="E129:E130"/>
    <mergeCell ref="F129:F130"/>
    <mergeCell ref="G129:G130"/>
    <mergeCell ref="H129:H130"/>
    <mergeCell ref="I129:I130"/>
    <mergeCell ref="K129:M130"/>
    <mergeCell ref="N129:N130"/>
    <mergeCell ref="O129:O130"/>
    <mergeCell ref="P129:P130"/>
    <mergeCell ref="Q129:Q130"/>
    <mergeCell ref="R129:R130"/>
    <mergeCell ref="T129:V130"/>
    <mergeCell ref="W129:W130"/>
    <mergeCell ref="X129:X130"/>
    <mergeCell ref="Y129:Y130"/>
    <mergeCell ref="Z129:Z130"/>
    <mergeCell ref="AA129:AA130"/>
    <mergeCell ref="AC129:AE130"/>
    <mergeCell ref="AF129:AF130"/>
    <mergeCell ref="AG129:AG130"/>
    <mergeCell ref="AH129:AH130"/>
    <mergeCell ref="AI129:AI130"/>
    <mergeCell ref="AJ129:AJ130"/>
    <mergeCell ref="B131:D132"/>
    <mergeCell ref="E131:E132"/>
    <mergeCell ref="F131:F132"/>
    <mergeCell ref="G131:G132"/>
    <mergeCell ref="H131:H132"/>
    <mergeCell ref="I131:I136"/>
    <mergeCell ref="K131:M132"/>
    <mergeCell ref="N131:N132"/>
    <mergeCell ref="O131:O132"/>
    <mergeCell ref="P131:P132"/>
    <mergeCell ref="Q131:Q132"/>
    <mergeCell ref="R131:R136"/>
    <mergeCell ref="N133:N134"/>
    <mergeCell ref="O133:O134"/>
    <mergeCell ref="P133:P134"/>
    <mergeCell ref="Q133:Q134"/>
    <mergeCell ref="T131:V132"/>
    <mergeCell ref="W131:W132"/>
    <mergeCell ref="X131:X132"/>
    <mergeCell ref="Y131:Y132"/>
    <mergeCell ref="Z131:Z132"/>
    <mergeCell ref="AA131:AA136"/>
    <mergeCell ref="T133:V134"/>
    <mergeCell ref="W133:W134"/>
    <mergeCell ref="X133:X134"/>
    <mergeCell ref="Y133:Y134"/>
    <mergeCell ref="AC131:AE132"/>
    <mergeCell ref="AF131:AF132"/>
    <mergeCell ref="AG131:AG132"/>
    <mergeCell ref="AH131:AH132"/>
    <mergeCell ref="AI131:AI132"/>
    <mergeCell ref="AJ131:AJ136"/>
    <mergeCell ref="AH135:AH136"/>
    <mergeCell ref="AI135:AI136"/>
    <mergeCell ref="B133:D134"/>
    <mergeCell ref="E133:E134"/>
    <mergeCell ref="F133:F134"/>
    <mergeCell ref="G133:G134"/>
    <mergeCell ref="H133:H134"/>
    <mergeCell ref="K133:M134"/>
    <mergeCell ref="Z133:Z134"/>
    <mergeCell ref="AC133:AE134"/>
    <mergeCell ref="AF133:AF134"/>
    <mergeCell ref="AG133:AG134"/>
    <mergeCell ref="AH133:AH134"/>
    <mergeCell ref="AI133:AI134"/>
    <mergeCell ref="B135:D136"/>
    <mergeCell ref="E135:E136"/>
    <mergeCell ref="F135:F136"/>
    <mergeCell ref="G135:G136"/>
    <mergeCell ref="H135:H136"/>
    <mergeCell ref="K135:M136"/>
    <mergeCell ref="N135:N136"/>
    <mergeCell ref="O135:O136"/>
    <mergeCell ref="P135:P136"/>
    <mergeCell ref="Q135:Q136"/>
    <mergeCell ref="T135:V136"/>
    <mergeCell ref="W135:W136"/>
    <mergeCell ref="X135:X136"/>
    <mergeCell ref="Y135:Y136"/>
    <mergeCell ref="Z135:Z136"/>
    <mergeCell ref="AC135:AE136"/>
    <mergeCell ref="AF135:AF136"/>
    <mergeCell ref="AG135:AG136"/>
    <mergeCell ref="B137:D138"/>
    <mergeCell ref="E137:E138"/>
    <mergeCell ref="F137:F138"/>
    <mergeCell ref="G137:I138"/>
    <mergeCell ref="K137:M138"/>
    <mergeCell ref="N137:N138"/>
    <mergeCell ref="O137:O138"/>
    <mergeCell ref="P137:R138"/>
    <mergeCell ref="T137:V138"/>
    <mergeCell ref="W137:W138"/>
    <mergeCell ref="X137:X138"/>
    <mergeCell ref="Y137:AA138"/>
    <mergeCell ref="AC137:AE138"/>
    <mergeCell ref="AF137:AF138"/>
    <mergeCell ref="AG137:AG138"/>
    <mergeCell ref="AH137:AJ138"/>
    <mergeCell ref="B139:D141"/>
    <mergeCell ref="H139:I141"/>
    <mergeCell ref="K139:M141"/>
    <mergeCell ref="Q139:R141"/>
    <mergeCell ref="T139:V141"/>
    <mergeCell ref="Z139:AA141"/>
    <mergeCell ref="AC139:AE141"/>
    <mergeCell ref="AI139:AJ141"/>
    <mergeCell ref="B142:D144"/>
    <mergeCell ref="H142:I144"/>
    <mergeCell ref="K142:M144"/>
    <mergeCell ref="Q142:R144"/>
    <mergeCell ref="T142:V144"/>
    <mergeCell ref="Z142:AA144"/>
    <mergeCell ref="AC142:AE144"/>
    <mergeCell ref="AI142:AJ144"/>
    <mergeCell ref="B145:D147"/>
    <mergeCell ref="H145:I147"/>
    <mergeCell ref="K145:M147"/>
    <mergeCell ref="Q145:R147"/>
    <mergeCell ref="T145:V147"/>
    <mergeCell ref="Z145:AA147"/>
    <mergeCell ref="AC145:AE147"/>
    <mergeCell ref="AI145:AJ147"/>
    <mergeCell ref="B148:D150"/>
    <mergeCell ref="H148:I150"/>
    <mergeCell ref="K148:M150"/>
    <mergeCell ref="Q148:R150"/>
    <mergeCell ref="T148:V150"/>
    <mergeCell ref="Z148:AA150"/>
    <mergeCell ref="AC148:AE150"/>
    <mergeCell ref="AI148:AJ150"/>
    <mergeCell ref="AC151:AE153"/>
    <mergeCell ref="AI151:AJ153"/>
    <mergeCell ref="B151:D153"/>
    <mergeCell ref="H151:I153"/>
    <mergeCell ref="K151:M153"/>
    <mergeCell ref="Q151:R153"/>
    <mergeCell ref="T151:V153"/>
    <mergeCell ref="Z151:AA153"/>
  </mergeCells>
  <conditionalFormatting sqref="I11">
    <cfRule type="cellIs" dxfId="303" priority="150" stopIfTrue="1" operator="between">
      <formula>-300</formula>
      <formula>70</formula>
    </cfRule>
    <cfRule type="cellIs" dxfId="302" priority="151" stopIfTrue="1" operator="between">
      <formula>71</formula>
      <formula>90</formula>
    </cfRule>
    <cfRule type="cellIs" dxfId="301" priority="152" stopIfTrue="1" operator="between">
      <formula>91</formula>
      <formula>1000</formula>
    </cfRule>
  </conditionalFormatting>
  <conditionalFormatting sqref="R11">
    <cfRule type="cellIs" dxfId="300" priority="147" stopIfTrue="1" operator="between">
      <formula>-300</formula>
      <formula>70</formula>
    </cfRule>
    <cfRule type="cellIs" dxfId="299" priority="148" stopIfTrue="1" operator="between">
      <formula>71</formula>
      <formula>90</formula>
    </cfRule>
    <cfRule type="cellIs" dxfId="298" priority="149" stopIfTrue="1" operator="between">
      <formula>91</formula>
      <formula>115</formula>
    </cfRule>
  </conditionalFormatting>
  <conditionalFormatting sqref="AA11">
    <cfRule type="cellIs" dxfId="297" priority="144" stopIfTrue="1" operator="between">
      <formula>-300</formula>
      <formula>70</formula>
    </cfRule>
    <cfRule type="cellIs" dxfId="296" priority="145" stopIfTrue="1" operator="between">
      <formula>71</formula>
      <formula>90</formula>
    </cfRule>
    <cfRule type="cellIs" dxfId="295" priority="146" stopIfTrue="1" operator="between">
      <formula>91</formula>
      <formula>115</formula>
    </cfRule>
  </conditionalFormatting>
  <conditionalFormatting sqref="AJ11">
    <cfRule type="cellIs" dxfId="294" priority="141" stopIfTrue="1" operator="between">
      <formula>-300</formula>
      <formula>70</formula>
    </cfRule>
    <cfRule type="cellIs" dxfId="293" priority="142" stopIfTrue="1" operator="between">
      <formula>71</formula>
      <formula>90</formula>
    </cfRule>
    <cfRule type="cellIs" dxfId="292" priority="143" stopIfTrue="1" operator="between">
      <formula>91</formula>
      <formula>115</formula>
    </cfRule>
  </conditionalFormatting>
  <conditionalFormatting sqref="H27:H28">
    <cfRule type="containsText" dxfId="291" priority="140" stopIfTrue="1" operator="containsText" text="FALSO">
      <formula>NOT(ISERROR(SEARCH("FALSO",H27)))</formula>
    </cfRule>
  </conditionalFormatting>
  <conditionalFormatting sqref="H29:H30">
    <cfRule type="containsText" dxfId="290" priority="139" stopIfTrue="1" operator="containsText" text="FALSO">
      <formula>NOT(ISERROR(SEARCH("FALSO",H29)))</formula>
    </cfRule>
  </conditionalFormatting>
  <conditionalFormatting sqref="H31:H32">
    <cfRule type="containsText" dxfId="289" priority="138" stopIfTrue="1" operator="containsText" text="FALSO">
      <formula>NOT(ISERROR(SEARCH("FALSO",H31)))</formula>
    </cfRule>
  </conditionalFormatting>
  <conditionalFormatting sqref="H53:H54">
    <cfRule type="containsText" dxfId="288" priority="137" stopIfTrue="1" operator="containsText" text="FALSO">
      <formula>NOT(ISERROR(SEARCH("FALSO",H53)))</formula>
    </cfRule>
  </conditionalFormatting>
  <conditionalFormatting sqref="H55:H56">
    <cfRule type="containsText" dxfId="287" priority="136" stopIfTrue="1" operator="containsText" text="FALSO">
      <formula>NOT(ISERROR(SEARCH("FALSO",H55)))</formula>
    </cfRule>
  </conditionalFormatting>
  <conditionalFormatting sqref="H57:H58">
    <cfRule type="containsText" dxfId="286" priority="135" stopIfTrue="1" operator="containsText" text="FALSO">
      <formula>NOT(ISERROR(SEARCH("FALSO",H57)))</formula>
    </cfRule>
  </conditionalFormatting>
  <conditionalFormatting sqref="H79:H80">
    <cfRule type="containsText" dxfId="285" priority="134" stopIfTrue="1" operator="containsText" text="FALSO">
      <formula>NOT(ISERROR(SEARCH("FALSO",H79)))</formula>
    </cfRule>
  </conditionalFormatting>
  <conditionalFormatting sqref="H81:H82">
    <cfRule type="containsText" dxfId="284" priority="133" stopIfTrue="1" operator="containsText" text="FALSO">
      <formula>NOT(ISERROR(SEARCH("FALSO",H81)))</formula>
    </cfRule>
  </conditionalFormatting>
  <conditionalFormatting sqref="H83:H84">
    <cfRule type="containsText" dxfId="283" priority="132" stopIfTrue="1" operator="containsText" text="FALSO">
      <formula>NOT(ISERROR(SEARCH("FALSO",H83)))</formula>
    </cfRule>
  </conditionalFormatting>
  <conditionalFormatting sqref="H105:H106">
    <cfRule type="containsText" dxfId="282" priority="131" stopIfTrue="1" operator="containsText" text="FALSO">
      <formula>NOT(ISERROR(SEARCH("FALSO",H105)))</formula>
    </cfRule>
  </conditionalFormatting>
  <conditionalFormatting sqref="H107:H108">
    <cfRule type="containsText" dxfId="281" priority="130" stopIfTrue="1" operator="containsText" text="FALSO">
      <formula>NOT(ISERROR(SEARCH("FALSO",H107)))</formula>
    </cfRule>
  </conditionalFormatting>
  <conditionalFormatting sqref="H109:H110">
    <cfRule type="containsText" dxfId="280" priority="129" stopIfTrue="1" operator="containsText" text="FALSO">
      <formula>NOT(ISERROR(SEARCH("FALSO",H109)))</formula>
    </cfRule>
  </conditionalFormatting>
  <conditionalFormatting sqref="H131:H132">
    <cfRule type="containsText" dxfId="279" priority="128" stopIfTrue="1" operator="containsText" text="FALSO">
      <formula>NOT(ISERROR(SEARCH("FALSO",H131)))</formula>
    </cfRule>
  </conditionalFormatting>
  <conditionalFormatting sqref="H133:H134">
    <cfRule type="containsText" dxfId="278" priority="127" stopIfTrue="1" operator="containsText" text="FALSO">
      <formula>NOT(ISERROR(SEARCH("FALSO",H133)))</formula>
    </cfRule>
  </conditionalFormatting>
  <conditionalFormatting sqref="H135:H136">
    <cfRule type="containsText" dxfId="277" priority="126" stopIfTrue="1" operator="containsText" text="FALSO">
      <formula>NOT(ISERROR(SEARCH("FALSO",H135)))</formula>
    </cfRule>
  </conditionalFormatting>
  <conditionalFormatting sqref="Q135:Q136">
    <cfRule type="containsText" dxfId="276" priority="125" stopIfTrue="1" operator="containsText" text="FALSO">
      <formula>NOT(ISERROR(SEARCH("FALSO",Q135)))</formula>
    </cfRule>
  </conditionalFormatting>
  <conditionalFormatting sqref="Q133:Q134">
    <cfRule type="containsText" dxfId="275" priority="124" stopIfTrue="1" operator="containsText" text="FALSO">
      <formula>NOT(ISERROR(SEARCH("FALSO",Q133)))</formula>
    </cfRule>
  </conditionalFormatting>
  <conditionalFormatting sqref="Q131:Q132">
    <cfRule type="containsText" dxfId="274" priority="123" stopIfTrue="1" operator="containsText" text="FALSO">
      <formula>NOT(ISERROR(SEARCH("FALSO",Q131)))</formula>
    </cfRule>
  </conditionalFormatting>
  <conditionalFormatting sqref="Q109:Q110">
    <cfRule type="containsText" dxfId="273" priority="122" stopIfTrue="1" operator="containsText" text="FALSO">
      <formula>NOT(ISERROR(SEARCH("FALSO",Q109)))</formula>
    </cfRule>
  </conditionalFormatting>
  <conditionalFormatting sqref="Q107:Q108">
    <cfRule type="containsText" dxfId="272" priority="121" stopIfTrue="1" operator="containsText" text="FALSO">
      <formula>NOT(ISERROR(SEARCH("FALSO",Q107)))</formula>
    </cfRule>
  </conditionalFormatting>
  <conditionalFormatting sqref="Q105:Q106">
    <cfRule type="containsText" dxfId="271" priority="120" stopIfTrue="1" operator="containsText" text="FALSO">
      <formula>NOT(ISERROR(SEARCH("FALSO",Q105)))</formula>
    </cfRule>
  </conditionalFormatting>
  <conditionalFormatting sqref="Q83:Q84">
    <cfRule type="containsText" dxfId="270" priority="119" stopIfTrue="1" operator="containsText" text="FALSO">
      <formula>NOT(ISERROR(SEARCH("FALSO",Q83)))</formula>
    </cfRule>
  </conditionalFormatting>
  <conditionalFormatting sqref="Q81:Q82">
    <cfRule type="containsText" dxfId="269" priority="118" stopIfTrue="1" operator="containsText" text="FALSO">
      <formula>NOT(ISERROR(SEARCH("FALSO",Q81)))</formula>
    </cfRule>
  </conditionalFormatting>
  <conditionalFormatting sqref="Q79:Q80">
    <cfRule type="containsText" dxfId="268" priority="117" stopIfTrue="1" operator="containsText" text="FALSO">
      <formula>NOT(ISERROR(SEARCH("FALSO",Q79)))</formula>
    </cfRule>
  </conditionalFormatting>
  <conditionalFormatting sqref="Q57:Q58">
    <cfRule type="containsText" dxfId="267" priority="116" stopIfTrue="1" operator="containsText" text="FALSO">
      <formula>NOT(ISERROR(SEARCH("FALSO",Q57)))</formula>
    </cfRule>
  </conditionalFormatting>
  <conditionalFormatting sqref="Q55:Q56">
    <cfRule type="containsText" dxfId="266" priority="115" stopIfTrue="1" operator="containsText" text="FALSO">
      <formula>NOT(ISERROR(SEARCH("FALSO",Q55)))</formula>
    </cfRule>
  </conditionalFormatting>
  <conditionalFormatting sqref="Q53:Q54">
    <cfRule type="containsText" dxfId="265" priority="114" stopIfTrue="1" operator="containsText" text="FALSO">
      <formula>NOT(ISERROR(SEARCH("FALSO",Q53)))</formula>
    </cfRule>
  </conditionalFormatting>
  <conditionalFormatting sqref="Q31:Q32">
    <cfRule type="containsText" dxfId="264" priority="113" stopIfTrue="1" operator="containsText" text="FALSO">
      <formula>NOT(ISERROR(SEARCH("FALSO",Q31)))</formula>
    </cfRule>
  </conditionalFormatting>
  <conditionalFormatting sqref="Q29:Q30">
    <cfRule type="containsText" dxfId="263" priority="112" stopIfTrue="1" operator="containsText" text="FALSO">
      <formula>NOT(ISERROR(SEARCH("FALSO",Q29)))</formula>
    </cfRule>
  </conditionalFormatting>
  <conditionalFormatting sqref="Q27:Q28">
    <cfRule type="containsText" dxfId="262" priority="111" stopIfTrue="1" operator="containsText" text="FALSO">
      <formula>NOT(ISERROR(SEARCH("FALSO",Q27)))</formula>
    </cfRule>
  </conditionalFormatting>
  <conditionalFormatting sqref="Z27:Z28">
    <cfRule type="containsText" dxfId="261" priority="110" stopIfTrue="1" operator="containsText" text="FALSO">
      <formula>NOT(ISERROR(SEARCH("FALSO",Z27)))</formula>
    </cfRule>
  </conditionalFormatting>
  <conditionalFormatting sqref="Z29:Z30">
    <cfRule type="containsText" dxfId="260" priority="109" stopIfTrue="1" operator="containsText" text="FALSO">
      <formula>NOT(ISERROR(SEARCH("FALSO",Z29)))</formula>
    </cfRule>
  </conditionalFormatting>
  <conditionalFormatting sqref="Z31:Z32">
    <cfRule type="containsText" dxfId="259" priority="108" stopIfTrue="1" operator="containsText" text="FALSO">
      <formula>NOT(ISERROR(SEARCH("FALSO",Z31)))</formula>
    </cfRule>
  </conditionalFormatting>
  <conditionalFormatting sqref="Z53:Z54">
    <cfRule type="containsText" dxfId="258" priority="107" stopIfTrue="1" operator="containsText" text="FALSO">
      <formula>NOT(ISERROR(SEARCH("FALSO",Z53)))</formula>
    </cfRule>
  </conditionalFormatting>
  <conditionalFormatting sqref="Z55:Z56">
    <cfRule type="containsText" dxfId="257" priority="106" stopIfTrue="1" operator="containsText" text="FALSO">
      <formula>NOT(ISERROR(SEARCH("FALSO",Z55)))</formula>
    </cfRule>
  </conditionalFormatting>
  <conditionalFormatting sqref="Z57:Z58">
    <cfRule type="containsText" dxfId="256" priority="105" stopIfTrue="1" operator="containsText" text="FALSO">
      <formula>NOT(ISERROR(SEARCH("FALSO",Z57)))</formula>
    </cfRule>
  </conditionalFormatting>
  <conditionalFormatting sqref="Z79:Z80">
    <cfRule type="containsText" dxfId="255" priority="104" stopIfTrue="1" operator="containsText" text="FALSO">
      <formula>NOT(ISERROR(SEARCH("FALSO",Z79)))</formula>
    </cfRule>
  </conditionalFormatting>
  <conditionalFormatting sqref="Z81:Z82">
    <cfRule type="containsText" dxfId="254" priority="103" stopIfTrue="1" operator="containsText" text="FALSO">
      <formula>NOT(ISERROR(SEARCH("FALSO",Z81)))</formula>
    </cfRule>
  </conditionalFormatting>
  <conditionalFormatting sqref="Z83:Z84">
    <cfRule type="containsText" dxfId="253" priority="102" stopIfTrue="1" operator="containsText" text="FALSO">
      <formula>NOT(ISERROR(SEARCH("FALSO",Z83)))</formula>
    </cfRule>
  </conditionalFormatting>
  <conditionalFormatting sqref="Z105:Z106">
    <cfRule type="containsText" dxfId="252" priority="101" stopIfTrue="1" operator="containsText" text="FALSO">
      <formula>NOT(ISERROR(SEARCH("FALSO",Z105)))</formula>
    </cfRule>
  </conditionalFormatting>
  <conditionalFormatting sqref="Z107:Z108">
    <cfRule type="containsText" dxfId="251" priority="100" stopIfTrue="1" operator="containsText" text="FALSO">
      <formula>NOT(ISERROR(SEARCH("FALSO",Z107)))</formula>
    </cfRule>
  </conditionalFormatting>
  <conditionalFormatting sqref="Z109:Z110">
    <cfRule type="containsText" dxfId="250" priority="99" stopIfTrue="1" operator="containsText" text="FALSO">
      <formula>NOT(ISERROR(SEARCH("FALSO",Z109)))</formula>
    </cfRule>
  </conditionalFormatting>
  <conditionalFormatting sqref="Z131:Z132">
    <cfRule type="containsText" dxfId="249" priority="98" stopIfTrue="1" operator="containsText" text="FALSO">
      <formula>NOT(ISERROR(SEARCH("FALSO",Z131)))</formula>
    </cfRule>
  </conditionalFormatting>
  <conditionalFormatting sqref="Z133:Z134">
    <cfRule type="containsText" dxfId="248" priority="97" stopIfTrue="1" operator="containsText" text="FALSO">
      <formula>NOT(ISERROR(SEARCH("FALSO",Z133)))</formula>
    </cfRule>
  </conditionalFormatting>
  <conditionalFormatting sqref="Z135:Z136">
    <cfRule type="containsText" dxfId="247" priority="96" stopIfTrue="1" operator="containsText" text="FALSO">
      <formula>NOT(ISERROR(SEARCH("FALSO",Z135)))</formula>
    </cfRule>
  </conditionalFormatting>
  <conditionalFormatting sqref="AI27:AI28">
    <cfRule type="containsText" dxfId="246" priority="95" stopIfTrue="1" operator="containsText" text="FALSO">
      <formula>NOT(ISERROR(SEARCH("FALSO",AI27)))</formula>
    </cfRule>
  </conditionalFormatting>
  <conditionalFormatting sqref="AI29:AI30">
    <cfRule type="containsText" dxfId="245" priority="94" stopIfTrue="1" operator="containsText" text="FALSO">
      <formula>NOT(ISERROR(SEARCH("FALSO",AI29)))</formula>
    </cfRule>
  </conditionalFormatting>
  <conditionalFormatting sqref="AI31:AI32">
    <cfRule type="containsText" dxfId="244" priority="93" stopIfTrue="1" operator="containsText" text="FALSO">
      <formula>NOT(ISERROR(SEARCH("FALSO",AI31)))</formula>
    </cfRule>
  </conditionalFormatting>
  <conditionalFormatting sqref="AI53:AI54">
    <cfRule type="containsText" dxfId="243" priority="92" stopIfTrue="1" operator="containsText" text="FALSO">
      <formula>NOT(ISERROR(SEARCH("FALSO",AI53)))</formula>
    </cfRule>
  </conditionalFormatting>
  <conditionalFormatting sqref="AI55:AI56">
    <cfRule type="containsText" dxfId="242" priority="91" stopIfTrue="1" operator="containsText" text="FALSO">
      <formula>NOT(ISERROR(SEARCH("FALSO",AI55)))</formula>
    </cfRule>
  </conditionalFormatting>
  <conditionalFormatting sqref="AI57:AI58">
    <cfRule type="containsText" dxfId="241" priority="90" stopIfTrue="1" operator="containsText" text="FALSO">
      <formula>NOT(ISERROR(SEARCH("FALSO",AI57)))</formula>
    </cfRule>
  </conditionalFormatting>
  <conditionalFormatting sqref="AI79:AI80">
    <cfRule type="containsText" dxfId="240" priority="89" stopIfTrue="1" operator="containsText" text="FALSO">
      <formula>NOT(ISERROR(SEARCH("FALSO",AI79)))</formula>
    </cfRule>
  </conditionalFormatting>
  <conditionalFormatting sqref="AI81:AI82">
    <cfRule type="containsText" dxfId="239" priority="88" stopIfTrue="1" operator="containsText" text="FALSO">
      <formula>NOT(ISERROR(SEARCH("FALSO",AI81)))</formula>
    </cfRule>
  </conditionalFormatting>
  <conditionalFormatting sqref="AI83:AI84">
    <cfRule type="containsText" dxfId="238" priority="87" stopIfTrue="1" operator="containsText" text="FALSO">
      <formula>NOT(ISERROR(SEARCH("FALSO",AI83)))</formula>
    </cfRule>
  </conditionalFormatting>
  <conditionalFormatting sqref="AI105:AI106">
    <cfRule type="containsText" dxfId="237" priority="86" stopIfTrue="1" operator="containsText" text="FALSO">
      <formula>NOT(ISERROR(SEARCH("FALSO",AI105)))</formula>
    </cfRule>
  </conditionalFormatting>
  <conditionalFormatting sqref="AI107:AI108">
    <cfRule type="containsText" dxfId="236" priority="85" stopIfTrue="1" operator="containsText" text="FALSO">
      <formula>NOT(ISERROR(SEARCH("FALSO",AI107)))</formula>
    </cfRule>
  </conditionalFormatting>
  <conditionalFormatting sqref="AI109:AI110">
    <cfRule type="containsText" dxfId="235" priority="84" stopIfTrue="1" operator="containsText" text="FALSO">
      <formula>NOT(ISERROR(SEARCH("FALSO",AI109)))</formula>
    </cfRule>
  </conditionalFormatting>
  <conditionalFormatting sqref="AI131:AI132">
    <cfRule type="containsText" dxfId="234" priority="83" stopIfTrue="1" operator="containsText" text="FALSO">
      <formula>NOT(ISERROR(SEARCH("FALSO",AI131)))</formula>
    </cfRule>
  </conditionalFormatting>
  <conditionalFormatting sqref="AI133:AI134">
    <cfRule type="containsText" dxfId="233" priority="82" stopIfTrue="1" operator="containsText" text="FALSO">
      <formula>NOT(ISERROR(SEARCH("FALSO",AI133)))</formula>
    </cfRule>
  </conditionalFormatting>
  <conditionalFormatting sqref="AI135:AI136">
    <cfRule type="containsText" dxfId="232" priority="81" stopIfTrue="1" operator="containsText" text="FALSO">
      <formula>NOT(ISERROR(SEARCH("FALSO",AI135)))</formula>
    </cfRule>
  </conditionalFormatting>
  <conditionalFormatting sqref="I27">
    <cfRule type="cellIs" dxfId="231" priority="78" stopIfTrue="1" operator="between">
      <formula>-300</formula>
      <formula>70</formula>
    </cfRule>
    <cfRule type="cellIs" dxfId="230" priority="79" stopIfTrue="1" operator="between">
      <formula>71</formula>
      <formula>90</formula>
    </cfRule>
    <cfRule type="cellIs" dxfId="229" priority="80" stopIfTrue="1" operator="between">
      <formula>91</formula>
      <formula>115</formula>
    </cfRule>
  </conditionalFormatting>
  <conditionalFormatting sqref="I27:I32">
    <cfRule type="containsText" dxfId="228" priority="77" stopIfTrue="1" operator="containsText" text="FALSO">
      <formula>NOT(ISERROR(SEARCH("FALSO",I27)))</formula>
    </cfRule>
  </conditionalFormatting>
  <conditionalFormatting sqref="I53">
    <cfRule type="cellIs" dxfId="227" priority="74" stopIfTrue="1" operator="between">
      <formula>-300</formula>
      <formula>70</formula>
    </cfRule>
    <cfRule type="cellIs" dxfId="226" priority="75" stopIfTrue="1" operator="between">
      <formula>71</formula>
      <formula>90</formula>
    </cfRule>
    <cfRule type="cellIs" dxfId="225" priority="76" stopIfTrue="1" operator="between">
      <formula>91</formula>
      <formula>115</formula>
    </cfRule>
  </conditionalFormatting>
  <conditionalFormatting sqref="I53:I58">
    <cfRule type="containsText" dxfId="224" priority="73" stopIfTrue="1" operator="containsText" text="FALSO">
      <formula>NOT(ISERROR(SEARCH("FALSO",I53)))</formula>
    </cfRule>
  </conditionalFormatting>
  <conditionalFormatting sqref="I79">
    <cfRule type="cellIs" dxfId="223" priority="70" stopIfTrue="1" operator="between">
      <formula>-300</formula>
      <formula>70</formula>
    </cfRule>
    <cfRule type="cellIs" dxfId="222" priority="71" stopIfTrue="1" operator="between">
      <formula>71</formula>
      <formula>90</formula>
    </cfRule>
    <cfRule type="cellIs" dxfId="221" priority="72" stopIfTrue="1" operator="between">
      <formula>91</formula>
      <formula>115</formula>
    </cfRule>
  </conditionalFormatting>
  <conditionalFormatting sqref="I79:I84">
    <cfRule type="containsText" dxfId="220" priority="69" stopIfTrue="1" operator="containsText" text="FALSO">
      <formula>NOT(ISERROR(SEARCH("FALSO",I79)))</formula>
    </cfRule>
  </conditionalFormatting>
  <conditionalFormatting sqref="I105">
    <cfRule type="cellIs" dxfId="219" priority="66" stopIfTrue="1" operator="between">
      <formula>-300</formula>
      <formula>70</formula>
    </cfRule>
    <cfRule type="cellIs" dxfId="218" priority="67" stopIfTrue="1" operator="between">
      <formula>71</formula>
      <formula>90</formula>
    </cfRule>
    <cfRule type="cellIs" dxfId="217" priority="68" stopIfTrue="1" operator="between">
      <formula>91</formula>
      <formula>115</formula>
    </cfRule>
  </conditionalFormatting>
  <conditionalFormatting sqref="I105:I110">
    <cfRule type="containsText" dxfId="216" priority="65" stopIfTrue="1" operator="containsText" text="FALSO">
      <formula>NOT(ISERROR(SEARCH("FALSO",I105)))</formula>
    </cfRule>
  </conditionalFormatting>
  <conditionalFormatting sqref="I131">
    <cfRule type="cellIs" dxfId="215" priority="62" stopIfTrue="1" operator="between">
      <formula>-300</formula>
      <formula>70</formula>
    </cfRule>
    <cfRule type="cellIs" dxfId="214" priority="63" stopIfTrue="1" operator="between">
      <formula>71</formula>
      <formula>90</formula>
    </cfRule>
    <cfRule type="cellIs" dxfId="213" priority="64" stopIfTrue="1" operator="between">
      <formula>91</formula>
      <formula>115</formula>
    </cfRule>
  </conditionalFormatting>
  <conditionalFormatting sqref="I131:I136">
    <cfRule type="containsText" dxfId="212" priority="61" stopIfTrue="1" operator="containsText" text="FALSO">
      <formula>NOT(ISERROR(SEARCH("FALSO",I131)))</formula>
    </cfRule>
  </conditionalFormatting>
  <conditionalFormatting sqref="R131">
    <cfRule type="cellIs" dxfId="211" priority="58" stopIfTrue="1" operator="between">
      <formula>-300</formula>
      <formula>70</formula>
    </cfRule>
    <cfRule type="cellIs" dxfId="210" priority="59" stopIfTrue="1" operator="between">
      <formula>71</formula>
      <formula>90</formula>
    </cfRule>
    <cfRule type="cellIs" dxfId="209" priority="60" stopIfTrue="1" operator="between">
      <formula>91</formula>
      <formula>115</formula>
    </cfRule>
  </conditionalFormatting>
  <conditionalFormatting sqref="R131:R136">
    <cfRule type="containsText" dxfId="208" priority="57" stopIfTrue="1" operator="containsText" text="FALSO">
      <formula>NOT(ISERROR(SEARCH("FALSO",R131)))</formula>
    </cfRule>
  </conditionalFormatting>
  <conditionalFormatting sqref="R105">
    <cfRule type="cellIs" dxfId="207" priority="54" stopIfTrue="1" operator="between">
      <formula>-300</formula>
      <formula>70</formula>
    </cfRule>
    <cfRule type="cellIs" dxfId="206" priority="55" stopIfTrue="1" operator="between">
      <formula>71</formula>
      <formula>90</formula>
    </cfRule>
    <cfRule type="cellIs" dxfId="205" priority="56" stopIfTrue="1" operator="between">
      <formula>91</formula>
      <formula>115</formula>
    </cfRule>
  </conditionalFormatting>
  <conditionalFormatting sqref="R105:R110">
    <cfRule type="containsText" dxfId="204" priority="53" stopIfTrue="1" operator="containsText" text="FALSO">
      <formula>NOT(ISERROR(SEARCH("FALSO",R105)))</formula>
    </cfRule>
  </conditionalFormatting>
  <conditionalFormatting sqref="R79">
    <cfRule type="cellIs" dxfId="203" priority="50" stopIfTrue="1" operator="between">
      <formula>-300</formula>
      <formula>70</formula>
    </cfRule>
    <cfRule type="cellIs" dxfId="202" priority="51" stopIfTrue="1" operator="between">
      <formula>71</formula>
      <formula>90</formula>
    </cfRule>
    <cfRule type="cellIs" dxfId="201" priority="52" stopIfTrue="1" operator="between">
      <formula>91</formula>
      <formula>115</formula>
    </cfRule>
  </conditionalFormatting>
  <conditionalFormatting sqref="R79:R84">
    <cfRule type="containsText" dxfId="200" priority="49" stopIfTrue="1" operator="containsText" text="FALSO">
      <formula>NOT(ISERROR(SEARCH("FALSO",R79)))</formula>
    </cfRule>
  </conditionalFormatting>
  <conditionalFormatting sqref="R53">
    <cfRule type="cellIs" dxfId="199" priority="46" stopIfTrue="1" operator="between">
      <formula>-300</formula>
      <formula>70</formula>
    </cfRule>
    <cfRule type="cellIs" dxfId="198" priority="47" stopIfTrue="1" operator="between">
      <formula>71</formula>
      <formula>90</formula>
    </cfRule>
    <cfRule type="cellIs" dxfId="197" priority="48" stopIfTrue="1" operator="between">
      <formula>91</formula>
      <formula>115</formula>
    </cfRule>
  </conditionalFormatting>
  <conditionalFormatting sqref="R53:R58">
    <cfRule type="containsText" dxfId="196" priority="45" stopIfTrue="1" operator="containsText" text="FALSO">
      <formula>NOT(ISERROR(SEARCH("FALSO",R53)))</formula>
    </cfRule>
  </conditionalFormatting>
  <conditionalFormatting sqref="R27">
    <cfRule type="cellIs" dxfId="195" priority="42" stopIfTrue="1" operator="between">
      <formula>-300</formula>
      <formula>70</formula>
    </cfRule>
    <cfRule type="cellIs" dxfId="194" priority="43" stopIfTrue="1" operator="between">
      <formula>71</formula>
      <formula>90</formula>
    </cfRule>
    <cfRule type="cellIs" dxfId="193" priority="44" stopIfTrue="1" operator="between">
      <formula>91</formula>
      <formula>115</formula>
    </cfRule>
  </conditionalFormatting>
  <conditionalFormatting sqref="R27:R32">
    <cfRule type="containsText" dxfId="192" priority="41" stopIfTrue="1" operator="containsText" text="FALSO">
      <formula>NOT(ISERROR(SEARCH("FALSO",R27)))</formula>
    </cfRule>
  </conditionalFormatting>
  <conditionalFormatting sqref="AA27">
    <cfRule type="cellIs" dxfId="191" priority="38" stopIfTrue="1" operator="between">
      <formula>-300</formula>
      <formula>70</formula>
    </cfRule>
    <cfRule type="cellIs" dxfId="190" priority="39" stopIfTrue="1" operator="between">
      <formula>71</formula>
      <formula>90</formula>
    </cfRule>
    <cfRule type="cellIs" dxfId="189" priority="40" stopIfTrue="1" operator="between">
      <formula>91</formula>
      <formula>115</formula>
    </cfRule>
  </conditionalFormatting>
  <conditionalFormatting sqref="AA27:AA32">
    <cfRule type="containsText" dxfId="188" priority="37" stopIfTrue="1" operator="containsText" text="FALSO">
      <formula>NOT(ISERROR(SEARCH("FALSO",AA27)))</formula>
    </cfRule>
  </conditionalFormatting>
  <conditionalFormatting sqref="AA53">
    <cfRule type="cellIs" dxfId="187" priority="34" stopIfTrue="1" operator="between">
      <formula>-300</formula>
      <formula>70</formula>
    </cfRule>
    <cfRule type="cellIs" dxfId="186" priority="35" stopIfTrue="1" operator="between">
      <formula>71</formula>
      <formula>90</formula>
    </cfRule>
    <cfRule type="cellIs" dxfId="185" priority="36" stopIfTrue="1" operator="between">
      <formula>91</formula>
      <formula>115</formula>
    </cfRule>
  </conditionalFormatting>
  <conditionalFormatting sqref="AA53:AA58">
    <cfRule type="containsText" dxfId="184" priority="33" stopIfTrue="1" operator="containsText" text="FALSO">
      <formula>NOT(ISERROR(SEARCH("FALSO",AA53)))</formula>
    </cfRule>
  </conditionalFormatting>
  <conditionalFormatting sqref="AA79">
    <cfRule type="cellIs" dxfId="183" priority="30" stopIfTrue="1" operator="between">
      <formula>-300</formula>
      <formula>70</formula>
    </cfRule>
    <cfRule type="cellIs" dxfId="182" priority="31" stopIfTrue="1" operator="between">
      <formula>71</formula>
      <formula>90</formula>
    </cfRule>
    <cfRule type="cellIs" dxfId="181" priority="32" stopIfTrue="1" operator="between">
      <formula>91</formula>
      <formula>115</formula>
    </cfRule>
  </conditionalFormatting>
  <conditionalFormatting sqref="AA79:AA84">
    <cfRule type="containsText" dxfId="180" priority="29" stopIfTrue="1" operator="containsText" text="FALSO">
      <formula>NOT(ISERROR(SEARCH("FALSO",AA79)))</formula>
    </cfRule>
  </conditionalFormatting>
  <conditionalFormatting sqref="AA105">
    <cfRule type="cellIs" dxfId="179" priority="26" stopIfTrue="1" operator="between">
      <formula>-300</formula>
      <formula>70</formula>
    </cfRule>
    <cfRule type="cellIs" dxfId="178" priority="27" stopIfTrue="1" operator="between">
      <formula>71</formula>
      <formula>90</formula>
    </cfRule>
    <cfRule type="cellIs" dxfId="177" priority="28" stopIfTrue="1" operator="between">
      <formula>91</formula>
      <formula>115</formula>
    </cfRule>
  </conditionalFormatting>
  <conditionalFormatting sqref="AA105:AA110">
    <cfRule type="containsText" dxfId="176" priority="25" stopIfTrue="1" operator="containsText" text="FALSO">
      <formula>NOT(ISERROR(SEARCH("FALSO",AA105)))</formula>
    </cfRule>
  </conditionalFormatting>
  <conditionalFormatting sqref="AA131">
    <cfRule type="cellIs" dxfId="175" priority="22" stopIfTrue="1" operator="between">
      <formula>-300</formula>
      <formula>70</formula>
    </cfRule>
    <cfRule type="cellIs" dxfId="174" priority="23" stopIfTrue="1" operator="between">
      <formula>71</formula>
      <formula>90</formula>
    </cfRule>
    <cfRule type="cellIs" dxfId="173" priority="24" stopIfTrue="1" operator="between">
      <formula>91</formula>
      <formula>115</formula>
    </cfRule>
  </conditionalFormatting>
  <conditionalFormatting sqref="AA131:AA136">
    <cfRule type="containsText" dxfId="172" priority="21" stopIfTrue="1" operator="containsText" text="FALSO">
      <formula>NOT(ISERROR(SEARCH("FALSO",AA131)))</formula>
    </cfRule>
  </conditionalFormatting>
  <conditionalFormatting sqref="AJ131">
    <cfRule type="cellIs" dxfId="171" priority="18" stopIfTrue="1" operator="between">
      <formula>-300</formula>
      <formula>70</formula>
    </cfRule>
    <cfRule type="cellIs" dxfId="170" priority="19" stopIfTrue="1" operator="between">
      <formula>71</formula>
      <formula>90</formula>
    </cfRule>
    <cfRule type="cellIs" dxfId="169" priority="20" stopIfTrue="1" operator="between">
      <formula>91</formula>
      <formula>115</formula>
    </cfRule>
  </conditionalFormatting>
  <conditionalFormatting sqref="AJ131:AJ136">
    <cfRule type="containsText" dxfId="168" priority="17" stopIfTrue="1" operator="containsText" text="FALSO">
      <formula>NOT(ISERROR(SEARCH("FALSO",AJ131)))</formula>
    </cfRule>
  </conditionalFormatting>
  <conditionalFormatting sqref="AJ105">
    <cfRule type="cellIs" dxfId="167" priority="14" stopIfTrue="1" operator="between">
      <formula>-300</formula>
      <formula>70</formula>
    </cfRule>
    <cfRule type="cellIs" dxfId="166" priority="15" stopIfTrue="1" operator="between">
      <formula>71</formula>
      <formula>90</formula>
    </cfRule>
    <cfRule type="cellIs" dxfId="165" priority="16" stopIfTrue="1" operator="between">
      <formula>91</formula>
      <formula>115</formula>
    </cfRule>
  </conditionalFormatting>
  <conditionalFormatting sqref="AJ105:AJ110">
    <cfRule type="containsText" dxfId="164" priority="13" stopIfTrue="1" operator="containsText" text="FALSO">
      <formula>NOT(ISERROR(SEARCH("FALSO",AJ105)))</formula>
    </cfRule>
  </conditionalFormatting>
  <conditionalFormatting sqref="AJ79">
    <cfRule type="cellIs" dxfId="163" priority="10" stopIfTrue="1" operator="between">
      <formula>-300</formula>
      <formula>70</formula>
    </cfRule>
    <cfRule type="cellIs" dxfId="162" priority="11" stopIfTrue="1" operator="between">
      <formula>71</formula>
      <formula>90</formula>
    </cfRule>
    <cfRule type="cellIs" dxfId="161" priority="12" stopIfTrue="1" operator="between">
      <formula>91</formula>
      <formula>115</formula>
    </cfRule>
  </conditionalFormatting>
  <conditionalFormatting sqref="AJ79:AJ84">
    <cfRule type="containsText" dxfId="160" priority="9" stopIfTrue="1" operator="containsText" text="FALSO">
      <formula>NOT(ISERROR(SEARCH("FALSO",AJ79)))</formula>
    </cfRule>
  </conditionalFormatting>
  <conditionalFormatting sqref="AJ53">
    <cfRule type="cellIs" dxfId="159" priority="6" stopIfTrue="1" operator="between">
      <formula>-300</formula>
      <formula>70</formula>
    </cfRule>
    <cfRule type="cellIs" dxfId="158" priority="7" stopIfTrue="1" operator="between">
      <formula>71</formula>
      <formula>90</formula>
    </cfRule>
    <cfRule type="cellIs" dxfId="157" priority="8" stopIfTrue="1" operator="between">
      <formula>91</formula>
      <formula>115</formula>
    </cfRule>
  </conditionalFormatting>
  <conditionalFormatting sqref="AJ53:AJ58">
    <cfRule type="containsText" dxfId="156" priority="5" stopIfTrue="1" operator="containsText" text="FALSO">
      <formula>NOT(ISERROR(SEARCH("FALSO",AJ53)))</formula>
    </cfRule>
  </conditionalFormatting>
  <conditionalFormatting sqref="AJ27">
    <cfRule type="cellIs" dxfId="155" priority="2" stopIfTrue="1" operator="between">
      <formula>-300</formula>
      <formula>70</formula>
    </cfRule>
    <cfRule type="cellIs" dxfId="154" priority="3" stopIfTrue="1" operator="between">
      <formula>71</formula>
      <formula>90</formula>
    </cfRule>
    <cfRule type="cellIs" dxfId="153" priority="4" stopIfTrue="1" operator="between">
      <formula>91</formula>
      <formula>115</formula>
    </cfRule>
  </conditionalFormatting>
  <conditionalFormatting sqref="AJ27:AJ32">
    <cfRule type="containsText" dxfId="152" priority="1" stopIfTrue="1" operator="containsText" text="FALSO">
      <formula>NOT(ISERROR(SEARCH("FALSO",AJ27)))</formula>
    </cfRule>
  </conditionalFormatting>
  <pageMargins left="0.6" right="0.27986111111111112" top="0.98402777777777772" bottom="0.98402777777777772" header="0.51180555555555551" footer="0.51180555555555551"/>
  <pageSetup paperSize="9" firstPageNumber="0" orientation="portrait" horizontalDpi="300" verticalDpi="300" r:id="rId1"/>
  <headerFooter alignWithMargins="0"/>
  <drawing r:id="rId2"/>
  <legacyDrawing r:id="rId3"/>
  <oleObjects>
    <mc:AlternateContent xmlns:mc="http://schemas.openxmlformats.org/markup-compatibility/2006">
      <mc:Choice Requires="x14">
        <oleObject progId="Microsoft Word-Dokument" shapeId="4048897" r:id="rId4">
          <objectPr defaultSize="0" autoPict="0" r:id="rId5">
            <anchor moveWithCells="1" sizeWithCells="1">
              <from>
                <xdr:col>6</xdr:col>
                <xdr:colOff>609600</xdr:colOff>
                <xdr:row>1</xdr:row>
                <xdr:rowOff>19050</xdr:rowOff>
              </from>
              <to>
                <xdr:col>8</xdr:col>
                <xdr:colOff>723900</xdr:colOff>
                <xdr:row>2</xdr:row>
                <xdr:rowOff>152400</xdr:rowOff>
              </to>
            </anchor>
          </objectPr>
        </oleObject>
      </mc:Choice>
      <mc:Fallback>
        <oleObject progId="Microsoft Word-Dokument" shapeId="4048897"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157"/>
  <sheetViews>
    <sheetView zoomScale="115" workbookViewId="0">
      <selection activeCell="AJ11" sqref="AJ11"/>
    </sheetView>
  </sheetViews>
  <sheetFormatPr baseColWidth="10" defaultColWidth="11.42578125" defaultRowHeight="12.75" x14ac:dyDescent="0.2"/>
  <cols>
    <col min="1" max="1" width="3.140625" customWidth="1"/>
    <col min="10" max="10" width="5.5703125" customWidth="1"/>
    <col min="19" max="19" width="7.140625" customWidth="1"/>
    <col min="28" max="28" width="7.140625" customWidth="1"/>
  </cols>
  <sheetData>
    <row r="2" spans="2:36" x14ac:dyDescent="0.2">
      <c r="B2" s="12">
        <v>0</v>
      </c>
      <c r="C2" s="12">
        <v>65</v>
      </c>
      <c r="D2" s="12">
        <v>66</v>
      </c>
      <c r="E2" s="12">
        <v>85</v>
      </c>
      <c r="F2" s="12">
        <v>86</v>
      </c>
      <c r="G2" s="12">
        <v>115</v>
      </c>
    </row>
    <row r="3" spans="2:36" x14ac:dyDescent="0.2">
      <c r="B3" s="55"/>
    </row>
    <row r="5" spans="2:36" x14ac:dyDescent="0.2">
      <c r="B5" s="13" t="s">
        <v>145</v>
      </c>
      <c r="I5" s="3"/>
      <c r="K5" s="13" t="s">
        <v>266</v>
      </c>
      <c r="R5" s="3"/>
      <c r="T5" s="13" t="s">
        <v>171</v>
      </c>
      <c r="AA5" s="3"/>
      <c r="AC5" s="13" t="s">
        <v>214</v>
      </c>
      <c r="AJ5" s="3"/>
    </row>
    <row r="6" spans="2:36" ht="13.5" thickBot="1" x14ac:dyDescent="0.25">
      <c r="I6" s="3"/>
      <c r="R6" s="3"/>
      <c r="AA6" s="3"/>
      <c r="AJ6" s="3"/>
    </row>
    <row r="7" spans="2:36" ht="13.5" thickBot="1" x14ac:dyDescent="0.25">
      <c r="B7" s="393" t="s">
        <v>308</v>
      </c>
      <c r="C7" s="393"/>
      <c r="D7" s="394"/>
      <c r="E7" s="394"/>
      <c r="F7" s="394"/>
      <c r="G7" s="394"/>
      <c r="H7" s="395" t="s">
        <v>9</v>
      </c>
      <c r="I7" s="457">
        <f>Històric_PE!B22</f>
        <v>0</v>
      </c>
      <c r="K7" s="393" t="s">
        <v>308</v>
      </c>
      <c r="L7" s="393"/>
      <c r="M7" s="394"/>
      <c r="N7" s="394"/>
      <c r="O7" s="394"/>
      <c r="P7" s="394"/>
      <c r="Q7" s="395" t="s">
        <v>9</v>
      </c>
      <c r="R7" s="457">
        <f>Històric_PE!B22</f>
        <v>0</v>
      </c>
      <c r="T7" s="393" t="s">
        <v>308</v>
      </c>
      <c r="U7" s="393"/>
      <c r="V7" s="394"/>
      <c r="W7" s="394"/>
      <c r="X7" s="394"/>
      <c r="Y7" s="394"/>
      <c r="Z7" s="395" t="s">
        <v>9</v>
      </c>
      <c r="AA7" s="396">
        <f>Històric_PE!B22</f>
        <v>0</v>
      </c>
      <c r="AC7" s="393" t="s">
        <v>308</v>
      </c>
      <c r="AD7" s="393"/>
      <c r="AE7" s="394"/>
      <c r="AF7" s="394"/>
      <c r="AG7" s="394"/>
      <c r="AH7" s="394"/>
      <c r="AI7" s="395" t="s">
        <v>9</v>
      </c>
      <c r="AJ7" s="396">
        <f>Històric_PE!B22</f>
        <v>0</v>
      </c>
    </row>
    <row r="8" spans="2:36" ht="13.5" thickBot="1" x14ac:dyDescent="0.25">
      <c r="B8" s="393"/>
      <c r="C8" s="393"/>
      <c r="D8" s="394"/>
      <c r="E8" s="394"/>
      <c r="F8" s="394"/>
      <c r="G8" s="394"/>
      <c r="H8" s="395"/>
      <c r="I8" s="457"/>
      <c r="K8" s="393"/>
      <c r="L8" s="393"/>
      <c r="M8" s="394"/>
      <c r="N8" s="394"/>
      <c r="O8" s="394"/>
      <c r="P8" s="394"/>
      <c r="Q8" s="395"/>
      <c r="R8" s="457"/>
      <c r="T8" s="393"/>
      <c r="U8" s="393"/>
      <c r="V8" s="394"/>
      <c r="W8" s="394"/>
      <c r="X8" s="394"/>
      <c r="Y8" s="394"/>
      <c r="Z8" s="395"/>
      <c r="AA8" s="396"/>
      <c r="AC8" s="393"/>
      <c r="AD8" s="393"/>
      <c r="AE8" s="394"/>
      <c r="AF8" s="394"/>
      <c r="AG8" s="394"/>
      <c r="AH8" s="394"/>
      <c r="AI8" s="395"/>
      <c r="AJ8" s="396"/>
    </row>
    <row r="9" spans="2:36" ht="13.5" thickBot="1" x14ac:dyDescent="0.25">
      <c r="B9" s="397" t="s">
        <v>10</v>
      </c>
      <c r="C9" s="397"/>
      <c r="D9" s="397"/>
      <c r="E9" s="399"/>
      <c r="F9" s="399"/>
      <c r="G9" s="399"/>
      <c r="H9" s="399"/>
      <c r="I9" s="399"/>
      <c r="K9" s="397" t="s">
        <v>10</v>
      </c>
      <c r="L9" s="397"/>
      <c r="M9" s="397"/>
      <c r="N9" s="398"/>
      <c r="O9" s="399"/>
      <c r="P9" s="399"/>
      <c r="Q9" s="399"/>
      <c r="R9" s="399"/>
      <c r="T9" s="397" t="s">
        <v>10</v>
      </c>
      <c r="U9" s="397"/>
      <c r="V9" s="397"/>
      <c r="W9" s="398"/>
      <c r="X9" s="399"/>
      <c r="Y9" s="399"/>
      <c r="Z9" s="399"/>
      <c r="AA9" s="399"/>
      <c r="AC9" s="397" t="s">
        <v>10</v>
      </c>
      <c r="AD9" s="397"/>
      <c r="AE9" s="397"/>
      <c r="AF9" s="398"/>
      <c r="AG9" s="399"/>
      <c r="AH9" s="399"/>
      <c r="AI9" s="399"/>
      <c r="AJ9" s="399"/>
    </row>
    <row r="10" spans="2:36" ht="13.5" thickBot="1" x14ac:dyDescent="0.25">
      <c r="I10" s="3"/>
      <c r="R10" s="3"/>
      <c r="AA10" s="3"/>
      <c r="AJ10" s="3"/>
    </row>
    <row r="11" spans="2:36" ht="13.5" thickBot="1" x14ac:dyDescent="0.25">
      <c r="B11" s="389" t="s">
        <v>309</v>
      </c>
      <c r="C11" s="389"/>
      <c r="D11" s="389"/>
      <c r="E11" s="389"/>
      <c r="F11" s="389"/>
      <c r="G11" s="389"/>
      <c r="H11" s="389"/>
      <c r="I11" s="56" t="e">
        <f>AVERAGE((IF(I27="",,I27)),(IF(I53="",,I53)),(IF(I79="",,I79)),(IF(I105="",,I105)),(IF(I131="",,I131)))</f>
        <v>#DIV/0!</v>
      </c>
      <c r="K11" s="389" t="s">
        <v>309</v>
      </c>
      <c r="L11" s="389"/>
      <c r="M11" s="389"/>
      <c r="N11" s="389"/>
      <c r="O11" s="389"/>
      <c r="P11" s="389"/>
      <c r="Q11" s="389"/>
      <c r="R11" s="56" t="e">
        <f>AVERAGE((IF(R27="",,R27)),(IF(R53="",,R53)),(IF(R79="",,R79)),(IF(R105="",,R105)),(IF(R131="",,R131)))</f>
        <v>#DIV/0!</v>
      </c>
      <c r="T11" s="389" t="s">
        <v>309</v>
      </c>
      <c r="U11" s="389"/>
      <c r="V11" s="389"/>
      <c r="W11" s="389"/>
      <c r="X11" s="389"/>
      <c r="Y11" s="389"/>
      <c r="Z11" s="389"/>
      <c r="AA11" s="87" t="e">
        <f>AVERAGE((IF(AA27="",,AA27)),(IF(AA53="",,AA53)),(IF(AA79="",,AA79)),(IF(AA105="",,AA105)),(IF(AA131="",,AA131)))</f>
        <v>#DIV/0!</v>
      </c>
      <c r="AC11" s="389" t="s">
        <v>309</v>
      </c>
      <c r="AD11" s="389"/>
      <c r="AE11" s="389"/>
      <c r="AF11" s="389"/>
      <c r="AG11" s="389"/>
      <c r="AH11" s="389"/>
      <c r="AI11" s="389"/>
      <c r="AJ11" s="87" t="e">
        <f>AVERAGE((IF(AJ27="",,AJ27)),(IF(AJ53="",,AJ53)),(IF(AJ79="",,AJ79)),(IF(AJ105="",,AJ105)),(IF(AJ131="",,AJ131)))</f>
        <v>#DIV/0!</v>
      </c>
    </row>
    <row r="12" spans="2:36" x14ac:dyDescent="0.2">
      <c r="B12" s="15"/>
      <c r="C12" s="16"/>
      <c r="D12" s="16"/>
      <c r="E12" s="17"/>
      <c r="F12" s="390" t="s">
        <v>12</v>
      </c>
      <c r="G12" s="390"/>
      <c r="H12" s="390"/>
      <c r="I12" s="390"/>
      <c r="K12" s="15"/>
      <c r="L12" s="16"/>
      <c r="M12" s="16"/>
      <c r="N12" s="17"/>
      <c r="O12" s="390" t="s">
        <v>12</v>
      </c>
      <c r="P12" s="390"/>
      <c r="Q12" s="390"/>
      <c r="R12" s="390"/>
      <c r="T12" s="15"/>
      <c r="U12" s="16"/>
      <c r="V12" s="16"/>
      <c r="W12" s="17"/>
      <c r="X12" s="390" t="s">
        <v>12</v>
      </c>
      <c r="Y12" s="390"/>
      <c r="Z12" s="390"/>
      <c r="AA12" s="390"/>
      <c r="AC12" s="15"/>
      <c r="AD12" s="16"/>
      <c r="AE12" s="16"/>
      <c r="AF12" s="17"/>
      <c r="AG12" s="390" t="s">
        <v>12</v>
      </c>
      <c r="AH12" s="390"/>
      <c r="AI12" s="390"/>
      <c r="AJ12" s="390"/>
    </row>
    <row r="13" spans="2:36" ht="13.5" thickBot="1" x14ac:dyDescent="0.25">
      <c r="B13" s="18"/>
      <c r="C13" s="3"/>
      <c r="D13" s="3"/>
      <c r="E13" s="19"/>
      <c r="F13" s="391"/>
      <c r="G13" s="391"/>
      <c r="H13" s="391"/>
      <c r="I13" s="391"/>
      <c r="K13" s="18"/>
      <c r="L13" s="3"/>
      <c r="M13" s="3"/>
      <c r="N13" s="19"/>
      <c r="O13" s="391"/>
      <c r="P13" s="391"/>
      <c r="Q13" s="391"/>
      <c r="R13" s="391"/>
      <c r="T13" s="18"/>
      <c r="U13" s="3"/>
      <c r="V13" s="3"/>
      <c r="W13" s="19"/>
      <c r="X13" s="391"/>
      <c r="Y13" s="391"/>
      <c r="Z13" s="391"/>
      <c r="AA13" s="391"/>
      <c r="AC13" s="18"/>
      <c r="AD13" s="3"/>
      <c r="AE13" s="3"/>
      <c r="AF13" s="19"/>
      <c r="AG13" s="391"/>
      <c r="AH13" s="391"/>
      <c r="AI13" s="391"/>
      <c r="AJ13" s="391"/>
    </row>
    <row r="14" spans="2:36" ht="13.5" thickBot="1" x14ac:dyDescent="0.25">
      <c r="B14" s="18"/>
      <c r="C14" s="3"/>
      <c r="D14" s="3"/>
      <c r="E14" s="19"/>
      <c r="F14" s="391"/>
      <c r="G14" s="391"/>
      <c r="H14" s="391"/>
      <c r="I14" s="391"/>
      <c r="K14" s="18"/>
      <c r="L14" s="3"/>
      <c r="M14" s="3"/>
      <c r="N14" s="19"/>
      <c r="O14" s="391"/>
      <c r="P14" s="391"/>
      <c r="Q14" s="391"/>
      <c r="R14" s="391"/>
      <c r="T14" s="18"/>
      <c r="U14" s="3"/>
      <c r="V14" s="3"/>
      <c r="W14" s="19"/>
      <c r="X14" s="391"/>
      <c r="Y14" s="391"/>
      <c r="Z14" s="391"/>
      <c r="AA14" s="391"/>
      <c r="AC14" s="18"/>
      <c r="AD14" s="3"/>
      <c r="AE14" s="3"/>
      <c r="AF14" s="19"/>
      <c r="AG14" s="391"/>
      <c r="AH14" s="391"/>
      <c r="AI14" s="391"/>
      <c r="AJ14" s="391"/>
    </row>
    <row r="15" spans="2:36" ht="13.5" thickBot="1" x14ac:dyDescent="0.25">
      <c r="B15" s="18"/>
      <c r="C15" s="3"/>
      <c r="D15" s="3"/>
      <c r="E15" s="19"/>
      <c r="F15" s="391"/>
      <c r="G15" s="391"/>
      <c r="H15" s="391"/>
      <c r="I15" s="391"/>
      <c r="K15" s="18"/>
      <c r="L15" s="3"/>
      <c r="M15" s="3"/>
      <c r="N15" s="19"/>
      <c r="O15" s="391"/>
      <c r="P15" s="391"/>
      <c r="Q15" s="391"/>
      <c r="R15" s="391"/>
      <c r="T15" s="18"/>
      <c r="U15" s="3"/>
      <c r="V15" s="3"/>
      <c r="W15" s="19"/>
      <c r="X15" s="391"/>
      <c r="Y15" s="391"/>
      <c r="Z15" s="391"/>
      <c r="AA15" s="391"/>
      <c r="AC15" s="18"/>
      <c r="AD15" s="3"/>
      <c r="AE15" s="3"/>
      <c r="AF15" s="19"/>
      <c r="AG15" s="391"/>
      <c r="AH15" s="391"/>
      <c r="AI15" s="391"/>
      <c r="AJ15" s="391"/>
    </row>
    <row r="16" spans="2:36" ht="13.5" thickBot="1" x14ac:dyDescent="0.25">
      <c r="B16" s="18"/>
      <c r="C16" s="3"/>
      <c r="D16" s="3"/>
      <c r="E16" s="19"/>
      <c r="F16" s="391"/>
      <c r="G16" s="391"/>
      <c r="H16" s="391"/>
      <c r="I16" s="391"/>
      <c r="K16" s="18"/>
      <c r="L16" s="3"/>
      <c r="M16" s="3"/>
      <c r="N16" s="19"/>
      <c r="O16" s="391"/>
      <c r="P16" s="391"/>
      <c r="Q16" s="391"/>
      <c r="R16" s="391"/>
      <c r="T16" s="18"/>
      <c r="U16" s="3"/>
      <c r="V16" s="3"/>
      <c r="W16" s="19"/>
      <c r="X16" s="391"/>
      <c r="Y16" s="391"/>
      <c r="Z16" s="391"/>
      <c r="AA16" s="391"/>
      <c r="AC16" s="18"/>
      <c r="AD16" s="3"/>
      <c r="AE16" s="3"/>
      <c r="AF16" s="19"/>
      <c r="AG16" s="391"/>
      <c r="AH16" s="391"/>
      <c r="AI16" s="391"/>
      <c r="AJ16" s="391"/>
    </row>
    <row r="17" spans="1:36" ht="13.5" thickBot="1" x14ac:dyDescent="0.25">
      <c r="B17" s="18"/>
      <c r="C17" s="3"/>
      <c r="D17" s="3"/>
      <c r="E17" s="19"/>
      <c r="F17" s="391"/>
      <c r="G17" s="391"/>
      <c r="H17" s="391"/>
      <c r="I17" s="391"/>
      <c r="K17" s="18"/>
      <c r="L17" s="3"/>
      <c r="M17" s="3"/>
      <c r="N17" s="19"/>
      <c r="O17" s="391"/>
      <c r="P17" s="391"/>
      <c r="Q17" s="391"/>
      <c r="R17" s="391"/>
      <c r="T17" s="18"/>
      <c r="U17" s="3"/>
      <c r="V17" s="3"/>
      <c r="W17" s="19"/>
      <c r="X17" s="391"/>
      <c r="Y17" s="391"/>
      <c r="Z17" s="391"/>
      <c r="AA17" s="391"/>
      <c r="AC17" s="18"/>
      <c r="AD17" s="3"/>
      <c r="AE17" s="3"/>
      <c r="AF17" s="19"/>
      <c r="AG17" s="391"/>
      <c r="AH17" s="391"/>
      <c r="AI17" s="391"/>
      <c r="AJ17" s="391"/>
    </row>
    <row r="18" spans="1:36" ht="13.5" thickBot="1" x14ac:dyDescent="0.25">
      <c r="B18" s="18"/>
      <c r="C18" s="3"/>
      <c r="D18" s="3"/>
      <c r="E18" s="19"/>
      <c r="F18" s="391"/>
      <c r="G18" s="391"/>
      <c r="H18" s="391"/>
      <c r="I18" s="391"/>
      <c r="K18" s="18"/>
      <c r="L18" s="3"/>
      <c r="M18" s="3"/>
      <c r="N18" s="19"/>
      <c r="O18" s="391"/>
      <c r="P18" s="391"/>
      <c r="Q18" s="391"/>
      <c r="R18" s="391"/>
      <c r="T18" s="18"/>
      <c r="U18" s="3"/>
      <c r="V18" s="3"/>
      <c r="W18" s="19"/>
      <c r="X18" s="391"/>
      <c r="Y18" s="391"/>
      <c r="Z18" s="391"/>
      <c r="AA18" s="391"/>
      <c r="AC18" s="18"/>
      <c r="AD18" s="3"/>
      <c r="AE18" s="3"/>
      <c r="AF18" s="19"/>
      <c r="AG18" s="391"/>
      <c r="AH18" s="391"/>
      <c r="AI18" s="391"/>
      <c r="AJ18" s="391"/>
    </row>
    <row r="19" spans="1:36" ht="13.5" thickBot="1" x14ac:dyDescent="0.25">
      <c r="B19" s="18"/>
      <c r="C19" s="3"/>
      <c r="D19" s="3"/>
      <c r="E19" s="19"/>
      <c r="F19" s="391"/>
      <c r="G19" s="391"/>
      <c r="H19" s="391"/>
      <c r="I19" s="391"/>
      <c r="K19" s="18"/>
      <c r="L19" s="3"/>
      <c r="M19" s="3"/>
      <c r="N19" s="19"/>
      <c r="O19" s="391"/>
      <c r="P19" s="391"/>
      <c r="Q19" s="391"/>
      <c r="R19" s="391"/>
      <c r="T19" s="18"/>
      <c r="U19" s="3"/>
      <c r="V19" s="3"/>
      <c r="W19" s="19"/>
      <c r="X19" s="391"/>
      <c r="Y19" s="391"/>
      <c r="Z19" s="391"/>
      <c r="AA19" s="391"/>
      <c r="AC19" s="18"/>
      <c r="AD19" s="3"/>
      <c r="AE19" s="3"/>
      <c r="AF19" s="19"/>
      <c r="AG19" s="391"/>
      <c r="AH19" s="391"/>
      <c r="AI19" s="391"/>
      <c r="AJ19" s="391"/>
    </row>
    <row r="20" spans="1:36" ht="13.5" thickBot="1" x14ac:dyDescent="0.25">
      <c r="B20" s="20"/>
      <c r="C20" s="21"/>
      <c r="D20" s="21"/>
      <c r="E20" s="22"/>
      <c r="F20" s="391"/>
      <c r="G20" s="391"/>
      <c r="H20" s="391"/>
      <c r="I20" s="391"/>
      <c r="K20" s="20"/>
      <c r="L20" s="21"/>
      <c r="M20" s="21"/>
      <c r="N20" s="22"/>
      <c r="O20" s="391"/>
      <c r="P20" s="391"/>
      <c r="Q20" s="391"/>
      <c r="R20" s="391"/>
      <c r="T20" s="20"/>
      <c r="U20" s="21"/>
      <c r="V20" s="21"/>
      <c r="W20" s="22"/>
      <c r="X20" s="391"/>
      <c r="Y20" s="391"/>
      <c r="Z20" s="391"/>
      <c r="AA20" s="391"/>
      <c r="AC20" s="20"/>
      <c r="AD20" s="21"/>
      <c r="AE20" s="21"/>
      <c r="AF20" s="22"/>
      <c r="AG20" s="391"/>
      <c r="AH20" s="391"/>
      <c r="AI20" s="391"/>
      <c r="AJ20" s="391"/>
    </row>
    <row r="21" spans="1:36" ht="13.5" thickBot="1" x14ac:dyDescent="0.25"/>
    <row r="22" spans="1:36" ht="13.5" thickBot="1" x14ac:dyDescent="0.25">
      <c r="B22" s="392" t="s">
        <v>13</v>
      </c>
      <c r="C22" s="392"/>
      <c r="D22" s="392"/>
      <c r="E22" s="392"/>
      <c r="F22" s="392"/>
      <c r="G22" s="392"/>
      <c r="H22" s="392"/>
      <c r="I22" s="392"/>
      <c r="K22" s="392" t="s">
        <v>13</v>
      </c>
      <c r="L22" s="392"/>
      <c r="M22" s="392"/>
      <c r="N22" s="392"/>
      <c r="O22" s="392"/>
      <c r="P22" s="392"/>
      <c r="Q22" s="392"/>
      <c r="R22" s="392"/>
      <c r="T22" s="392" t="s">
        <v>13</v>
      </c>
      <c r="U22" s="392"/>
      <c r="V22" s="392"/>
      <c r="W22" s="392"/>
      <c r="X22" s="392"/>
      <c r="Y22" s="392"/>
      <c r="Z22" s="392"/>
      <c r="AA22" s="392"/>
      <c r="AC22" s="392" t="s">
        <v>13</v>
      </c>
      <c r="AD22" s="392"/>
      <c r="AE22" s="392"/>
      <c r="AF22" s="392"/>
      <c r="AG22" s="392"/>
      <c r="AH22" s="392"/>
      <c r="AI22" s="392"/>
      <c r="AJ22" s="392"/>
    </row>
    <row r="23" spans="1:36" ht="13.5" thickBot="1" x14ac:dyDescent="0.25">
      <c r="B23" s="392"/>
      <c r="C23" s="392"/>
      <c r="D23" s="392"/>
      <c r="E23" s="392"/>
      <c r="F23" s="392"/>
      <c r="G23" s="392"/>
      <c r="H23" s="392"/>
      <c r="I23" s="392"/>
      <c r="K23" s="392"/>
      <c r="L23" s="392"/>
      <c r="M23" s="392"/>
      <c r="N23" s="392"/>
      <c r="O23" s="392"/>
      <c r="P23" s="392"/>
      <c r="Q23" s="392"/>
      <c r="R23" s="392"/>
      <c r="T23" s="392"/>
      <c r="U23" s="392"/>
      <c r="V23" s="392"/>
      <c r="W23" s="392"/>
      <c r="X23" s="392"/>
      <c r="Y23" s="392"/>
      <c r="Z23" s="392"/>
      <c r="AA23" s="392"/>
      <c r="AC23" s="392"/>
      <c r="AD23" s="392"/>
      <c r="AE23" s="392"/>
      <c r="AF23" s="392"/>
      <c r="AG23" s="392"/>
      <c r="AH23" s="392"/>
      <c r="AI23" s="392"/>
      <c r="AJ23" s="392"/>
    </row>
    <row r="24" spans="1:36" ht="6" customHeight="1" thickBot="1" x14ac:dyDescent="0.25">
      <c r="A24" s="3"/>
      <c r="B24" s="23"/>
      <c r="C24" s="23"/>
      <c r="D24" s="23"/>
      <c r="E24" s="23"/>
      <c r="F24" s="23"/>
      <c r="G24" s="23"/>
      <c r="H24" s="23"/>
      <c r="I24" s="23"/>
      <c r="J24" s="3"/>
      <c r="K24" s="23"/>
      <c r="L24" s="23"/>
      <c r="M24" s="23"/>
      <c r="N24" s="23"/>
      <c r="O24" s="23"/>
      <c r="P24" s="23"/>
      <c r="Q24" s="23"/>
      <c r="R24" s="23"/>
      <c r="T24" s="23"/>
      <c r="U24" s="23"/>
      <c r="V24" s="23"/>
      <c r="W24" s="23"/>
      <c r="X24" s="23"/>
      <c r="Y24" s="23"/>
      <c r="Z24" s="23"/>
      <c r="AA24" s="23"/>
      <c r="AC24" s="23"/>
      <c r="AD24" s="23"/>
      <c r="AE24" s="23"/>
      <c r="AF24" s="23"/>
      <c r="AG24" s="23"/>
      <c r="AH24" s="23"/>
      <c r="AI24" s="23"/>
      <c r="AJ24" s="23"/>
    </row>
    <row r="25" spans="1:36" ht="12.75" customHeight="1" thickBot="1" x14ac:dyDescent="0.25">
      <c r="B25" s="364" t="s">
        <v>229</v>
      </c>
      <c r="C25" s="364"/>
      <c r="D25" s="364"/>
      <c r="E25" s="365" t="s">
        <v>14</v>
      </c>
      <c r="F25" s="366" t="s">
        <v>15</v>
      </c>
      <c r="G25" s="366" t="s">
        <v>16</v>
      </c>
      <c r="H25" s="366" t="s">
        <v>17</v>
      </c>
      <c r="I25" s="365" t="s">
        <v>18</v>
      </c>
      <c r="K25" s="364" t="s">
        <v>229</v>
      </c>
      <c r="L25" s="364"/>
      <c r="M25" s="364"/>
      <c r="N25" s="365" t="s">
        <v>14</v>
      </c>
      <c r="O25" s="366" t="s">
        <v>15</v>
      </c>
      <c r="P25" s="366" t="s">
        <v>16</v>
      </c>
      <c r="Q25" s="366" t="s">
        <v>17</v>
      </c>
      <c r="R25" s="365" t="s">
        <v>18</v>
      </c>
      <c r="T25" s="364" t="s">
        <v>229</v>
      </c>
      <c r="U25" s="364"/>
      <c r="V25" s="364"/>
      <c r="W25" s="365" t="s">
        <v>14</v>
      </c>
      <c r="X25" s="366" t="s">
        <v>15</v>
      </c>
      <c r="Y25" s="366" t="s">
        <v>16</v>
      </c>
      <c r="Z25" s="366" t="s">
        <v>17</v>
      </c>
      <c r="AA25" s="365" t="s">
        <v>18</v>
      </c>
      <c r="AC25" s="364" t="s">
        <v>229</v>
      </c>
      <c r="AD25" s="364"/>
      <c r="AE25" s="364"/>
      <c r="AF25" s="365" t="s">
        <v>14</v>
      </c>
      <c r="AG25" s="366" t="s">
        <v>15</v>
      </c>
      <c r="AH25" s="366" t="s">
        <v>16</v>
      </c>
      <c r="AI25" s="366" t="s">
        <v>17</v>
      </c>
      <c r="AJ25" s="365" t="s">
        <v>18</v>
      </c>
    </row>
    <row r="26" spans="1:36" ht="12.75" customHeight="1" thickBot="1" x14ac:dyDescent="0.25">
      <c r="B26" s="364"/>
      <c r="C26" s="364"/>
      <c r="D26" s="364"/>
      <c r="E26" s="365"/>
      <c r="F26" s="366"/>
      <c r="G26" s="366"/>
      <c r="H26" s="366"/>
      <c r="I26" s="365"/>
      <c r="J26" s="3"/>
      <c r="K26" s="364"/>
      <c r="L26" s="364"/>
      <c r="M26" s="364"/>
      <c r="N26" s="365"/>
      <c r="O26" s="366"/>
      <c r="P26" s="366"/>
      <c r="Q26" s="366"/>
      <c r="R26" s="365"/>
      <c r="T26" s="364"/>
      <c r="U26" s="364"/>
      <c r="V26" s="364"/>
      <c r="W26" s="365"/>
      <c r="X26" s="366"/>
      <c r="Y26" s="366"/>
      <c r="Z26" s="366"/>
      <c r="AA26" s="365"/>
      <c r="AC26" s="364"/>
      <c r="AD26" s="364"/>
      <c r="AE26" s="364"/>
      <c r="AF26" s="365"/>
      <c r="AG26" s="366"/>
      <c r="AH26" s="366"/>
      <c r="AI26" s="366"/>
      <c r="AJ26" s="365"/>
    </row>
    <row r="27" spans="1:36" ht="12.75" customHeight="1" thickBot="1" x14ac:dyDescent="0.25">
      <c r="B27" s="336" t="s">
        <v>271</v>
      </c>
      <c r="C27" s="336"/>
      <c r="D27" s="336"/>
      <c r="E27" s="359"/>
      <c r="F27" s="359"/>
      <c r="G27" s="360"/>
      <c r="H27" s="358" t="b">
        <f>IF(IFERROR(F27-E27,""),((G27-E27)/(F27-E27)*100))</f>
        <v>0</v>
      </c>
      <c r="I27" s="361" t="b">
        <f>IF(IFERROR(H27:H32,""),IF(AVERAGE(H27:H32)&gt;100,100,IF(AVERAGE(H27:H32)&lt;0,0,AVERAGE(H27:H32))))</f>
        <v>0</v>
      </c>
      <c r="J27" s="24"/>
      <c r="K27" s="336" t="s">
        <v>172</v>
      </c>
      <c r="L27" s="336"/>
      <c r="M27" s="336"/>
      <c r="N27" s="359"/>
      <c r="O27" s="359"/>
      <c r="P27" s="360"/>
      <c r="Q27" s="358" t="b">
        <f>IF(IFERROR(O27-N27,""),((P27-N27)/(O27-N27)*100))</f>
        <v>0</v>
      </c>
      <c r="R27" s="361" t="b">
        <f>IF(IFERROR(Q27:Q32,""),IF(AVERAGE(Q27:Q32)&gt;100,100,IF(AVERAGE(Q27:Q32)&lt;0,0,AVERAGE(Q27:Q32))))</f>
        <v>0</v>
      </c>
      <c r="T27" s="336" t="s">
        <v>172</v>
      </c>
      <c r="U27" s="336"/>
      <c r="V27" s="336"/>
      <c r="W27" s="359"/>
      <c r="X27" s="359"/>
      <c r="Y27" s="360"/>
      <c r="Z27" s="358" t="b">
        <f>IF(IFERROR(X27-W27,""),((Y27-W27)/(X27-W27)*100))</f>
        <v>0</v>
      </c>
      <c r="AA27" s="361" t="b">
        <f>IF(IFERROR(Z27:Z32,""),IF(AVERAGE(Z27:Z32)&gt;100,100,IF(AVERAGE(Z27:Z32)&lt;0,0,AVERAGE(Z27:Z32))))</f>
        <v>0</v>
      </c>
      <c r="AC27" s="336" t="s">
        <v>172</v>
      </c>
      <c r="AD27" s="336"/>
      <c r="AE27" s="336"/>
      <c r="AF27" s="359"/>
      <c r="AG27" s="359"/>
      <c r="AH27" s="360"/>
      <c r="AI27" s="358" t="b">
        <f>IF(IFERROR(AG27-AF27,""),((AH27-AF27)/(AG27-AF27)*100))</f>
        <v>0</v>
      </c>
      <c r="AJ27" s="361" t="b">
        <f>IF(IFERROR(AI27:AI32,""),IF(AVERAGE(AI27:AI32)&gt;100,100,IF(AVERAGE(AI27:AI32)&lt;0,0,AVERAGE(AI27:AI32))))</f>
        <v>0</v>
      </c>
    </row>
    <row r="28" spans="1:36" ht="12.75" customHeight="1" thickBot="1" x14ac:dyDescent="0.25">
      <c r="B28" s="336"/>
      <c r="C28" s="336"/>
      <c r="D28" s="336"/>
      <c r="E28" s="359"/>
      <c r="F28" s="359"/>
      <c r="G28" s="360"/>
      <c r="H28" s="358"/>
      <c r="I28" s="362"/>
      <c r="J28" s="3"/>
      <c r="K28" s="336"/>
      <c r="L28" s="336"/>
      <c r="M28" s="336"/>
      <c r="N28" s="359"/>
      <c r="O28" s="359"/>
      <c r="P28" s="360"/>
      <c r="Q28" s="358"/>
      <c r="R28" s="362"/>
      <c r="T28" s="336"/>
      <c r="U28" s="336"/>
      <c r="V28" s="336"/>
      <c r="W28" s="359"/>
      <c r="X28" s="359"/>
      <c r="Y28" s="360"/>
      <c r="Z28" s="358"/>
      <c r="AA28" s="362"/>
      <c r="AC28" s="336"/>
      <c r="AD28" s="336"/>
      <c r="AE28" s="336"/>
      <c r="AF28" s="359"/>
      <c r="AG28" s="359"/>
      <c r="AH28" s="360"/>
      <c r="AI28" s="358"/>
      <c r="AJ28" s="362"/>
    </row>
    <row r="29" spans="1:36" ht="12.75" customHeight="1" thickBot="1" x14ac:dyDescent="0.25">
      <c r="B29" s="336" t="s">
        <v>180</v>
      </c>
      <c r="C29" s="336"/>
      <c r="D29" s="336"/>
      <c r="E29" s="406"/>
      <c r="F29" s="407"/>
      <c r="G29" s="408"/>
      <c r="H29" s="358" t="b">
        <f>IF(IFERROR(F29-E29,""),((G29-E29)/(F29-E29)*100))</f>
        <v>0</v>
      </c>
      <c r="I29" s="362"/>
      <c r="K29" s="336" t="s">
        <v>180</v>
      </c>
      <c r="L29" s="336"/>
      <c r="M29" s="336"/>
      <c r="N29" s="359"/>
      <c r="O29" s="359"/>
      <c r="P29" s="360"/>
      <c r="Q29" s="358" t="b">
        <f>IF(IFERROR(O29-N29,""),((P29-N29)/(O29-N29)*100))</f>
        <v>0</v>
      </c>
      <c r="R29" s="362"/>
      <c r="T29" s="336" t="s">
        <v>180</v>
      </c>
      <c r="U29" s="336"/>
      <c r="V29" s="336"/>
      <c r="W29" s="359"/>
      <c r="X29" s="359"/>
      <c r="Y29" s="360"/>
      <c r="Z29" s="358" t="b">
        <f>IF(IFERROR(X29-W29,""),((Y29-W29)/(X29-W29)*100))</f>
        <v>0</v>
      </c>
      <c r="AA29" s="362"/>
      <c r="AC29" s="336" t="s">
        <v>180</v>
      </c>
      <c r="AD29" s="336"/>
      <c r="AE29" s="336"/>
      <c r="AF29" s="359"/>
      <c r="AG29" s="359"/>
      <c r="AH29" s="360"/>
      <c r="AI29" s="358" t="b">
        <f>IF(IFERROR(AG29-AF29,""),((AH29-AF29)/(AG29-AF29)*100))</f>
        <v>0</v>
      </c>
      <c r="AJ29" s="362"/>
    </row>
    <row r="30" spans="1:36" ht="12.75" customHeight="1" thickBot="1" x14ac:dyDescent="0.25">
      <c r="B30" s="336"/>
      <c r="C30" s="336"/>
      <c r="D30" s="336"/>
      <c r="E30" s="406"/>
      <c r="F30" s="407"/>
      <c r="G30" s="408"/>
      <c r="H30" s="358"/>
      <c r="I30" s="362"/>
      <c r="K30" s="336"/>
      <c r="L30" s="336"/>
      <c r="M30" s="336"/>
      <c r="N30" s="359"/>
      <c r="O30" s="359"/>
      <c r="P30" s="360"/>
      <c r="Q30" s="358"/>
      <c r="R30" s="362"/>
      <c r="T30" s="336"/>
      <c r="U30" s="336"/>
      <c r="V30" s="336"/>
      <c r="W30" s="359"/>
      <c r="X30" s="359"/>
      <c r="Y30" s="360"/>
      <c r="Z30" s="358"/>
      <c r="AA30" s="362"/>
      <c r="AC30" s="336"/>
      <c r="AD30" s="336"/>
      <c r="AE30" s="336"/>
      <c r="AF30" s="359"/>
      <c r="AG30" s="359"/>
      <c r="AH30" s="360"/>
      <c r="AI30" s="358"/>
      <c r="AJ30" s="362"/>
    </row>
    <row r="31" spans="1:36" ht="12.75" customHeight="1" thickBot="1" x14ac:dyDescent="0.25">
      <c r="B31" s="336" t="s">
        <v>181</v>
      </c>
      <c r="C31" s="336"/>
      <c r="D31" s="336"/>
      <c r="E31" s="410"/>
      <c r="F31" s="407"/>
      <c r="G31" s="408"/>
      <c r="H31" s="358" t="b">
        <f>IF(IFERROR(F31-E31,""),((G31-E31)/(F31-E31)*100))</f>
        <v>0</v>
      </c>
      <c r="I31" s="362"/>
      <c r="K31" s="336" t="s">
        <v>181</v>
      </c>
      <c r="L31" s="336"/>
      <c r="M31" s="336"/>
      <c r="N31" s="359"/>
      <c r="O31" s="359"/>
      <c r="P31" s="360"/>
      <c r="Q31" s="358" t="b">
        <f>IF(IFERROR(O31-N31,""),((P31-N31)/(O31-N31)*100))</f>
        <v>0</v>
      </c>
      <c r="R31" s="362"/>
      <c r="T31" s="336" t="s">
        <v>181</v>
      </c>
      <c r="U31" s="336"/>
      <c r="V31" s="336"/>
      <c r="W31" s="359"/>
      <c r="X31" s="359"/>
      <c r="Y31" s="360"/>
      <c r="Z31" s="358" t="b">
        <f>IF(IFERROR(X31-W31,""),((Y31-W31)/(X31-W31)*100))</f>
        <v>0</v>
      </c>
      <c r="AA31" s="362"/>
      <c r="AC31" s="336" t="s">
        <v>181</v>
      </c>
      <c r="AD31" s="336"/>
      <c r="AE31" s="336"/>
      <c r="AF31" s="359"/>
      <c r="AG31" s="359"/>
      <c r="AH31" s="360"/>
      <c r="AI31" s="358" t="b">
        <f>IF(IFERROR(AG31-AF31,""),((AH31-AF31)/(AG31-AF31)*100))</f>
        <v>0</v>
      </c>
      <c r="AJ31" s="362"/>
    </row>
    <row r="32" spans="1:36" ht="12.75" customHeight="1" thickBot="1" x14ac:dyDescent="0.25">
      <c r="B32" s="336"/>
      <c r="C32" s="336"/>
      <c r="D32" s="336"/>
      <c r="E32" s="410"/>
      <c r="F32" s="407"/>
      <c r="G32" s="408"/>
      <c r="H32" s="358"/>
      <c r="I32" s="363"/>
      <c r="K32" s="336"/>
      <c r="L32" s="336"/>
      <c r="M32" s="336"/>
      <c r="N32" s="359"/>
      <c r="O32" s="359"/>
      <c r="P32" s="360"/>
      <c r="Q32" s="358"/>
      <c r="R32" s="363"/>
      <c r="T32" s="336"/>
      <c r="U32" s="336"/>
      <c r="V32" s="336"/>
      <c r="W32" s="359"/>
      <c r="X32" s="359"/>
      <c r="Y32" s="360"/>
      <c r="Z32" s="358"/>
      <c r="AA32" s="363"/>
      <c r="AC32" s="336"/>
      <c r="AD32" s="336"/>
      <c r="AE32" s="336"/>
      <c r="AF32" s="359"/>
      <c r="AG32" s="359"/>
      <c r="AH32" s="360"/>
      <c r="AI32" s="358"/>
      <c r="AJ32" s="363"/>
    </row>
    <row r="33" spans="2:36" ht="12.75" customHeight="1" thickBot="1" x14ac:dyDescent="0.25">
      <c r="B33" s="344" t="s">
        <v>19</v>
      </c>
      <c r="C33" s="344"/>
      <c r="D33" s="344"/>
      <c r="E33" s="345" t="s">
        <v>20</v>
      </c>
      <c r="F33" s="345" t="s">
        <v>21</v>
      </c>
      <c r="G33" s="411" t="s">
        <v>22</v>
      </c>
      <c r="H33" s="411"/>
      <c r="I33" s="411"/>
      <c r="K33" s="344" t="s">
        <v>19</v>
      </c>
      <c r="L33" s="344"/>
      <c r="M33" s="344"/>
      <c r="N33" s="345" t="s">
        <v>20</v>
      </c>
      <c r="O33" s="345" t="s">
        <v>21</v>
      </c>
      <c r="P33" s="411" t="s">
        <v>22</v>
      </c>
      <c r="Q33" s="411"/>
      <c r="R33" s="411"/>
      <c r="T33" s="344" t="s">
        <v>19</v>
      </c>
      <c r="U33" s="344"/>
      <c r="V33" s="344"/>
      <c r="W33" s="345" t="s">
        <v>20</v>
      </c>
      <c r="X33" s="345" t="s">
        <v>21</v>
      </c>
      <c r="Y33" s="346" t="s">
        <v>22</v>
      </c>
      <c r="Z33" s="347"/>
      <c r="AA33" s="348"/>
      <c r="AC33" s="344" t="s">
        <v>19</v>
      </c>
      <c r="AD33" s="344"/>
      <c r="AE33" s="344"/>
      <c r="AF33" s="345" t="s">
        <v>20</v>
      </c>
      <c r="AG33" s="345" t="s">
        <v>21</v>
      </c>
      <c r="AH33" s="346" t="s">
        <v>22</v>
      </c>
      <c r="AI33" s="347"/>
      <c r="AJ33" s="348"/>
    </row>
    <row r="34" spans="2:36" ht="13.5" thickBot="1" x14ac:dyDescent="0.25">
      <c r="B34" s="344"/>
      <c r="C34" s="344"/>
      <c r="D34" s="344"/>
      <c r="E34" s="345"/>
      <c r="F34" s="345"/>
      <c r="G34" s="411"/>
      <c r="H34" s="411"/>
      <c r="I34" s="411"/>
      <c r="K34" s="344"/>
      <c r="L34" s="344"/>
      <c r="M34" s="344"/>
      <c r="N34" s="345"/>
      <c r="O34" s="345"/>
      <c r="P34" s="411"/>
      <c r="Q34" s="411"/>
      <c r="R34" s="411"/>
      <c r="T34" s="344"/>
      <c r="U34" s="344"/>
      <c r="V34" s="344"/>
      <c r="W34" s="345"/>
      <c r="X34" s="345"/>
      <c r="Y34" s="349"/>
      <c r="Z34" s="350"/>
      <c r="AA34" s="351"/>
      <c r="AC34" s="344"/>
      <c r="AD34" s="344"/>
      <c r="AE34" s="344"/>
      <c r="AF34" s="345"/>
      <c r="AG34" s="345"/>
      <c r="AH34" s="349"/>
      <c r="AI34" s="350"/>
      <c r="AJ34" s="351"/>
    </row>
    <row r="35" spans="2:36" ht="12.75" customHeight="1" thickBot="1" x14ac:dyDescent="0.25">
      <c r="B35" s="336" t="s">
        <v>173</v>
      </c>
      <c r="C35" s="336"/>
      <c r="D35" s="336"/>
      <c r="E35" s="25" t="s">
        <v>26</v>
      </c>
      <c r="F35" s="25" t="s">
        <v>23</v>
      </c>
      <c r="G35" s="25" t="s">
        <v>23</v>
      </c>
      <c r="H35" s="429"/>
      <c r="I35" s="429"/>
      <c r="K35" s="336" t="s">
        <v>298</v>
      </c>
      <c r="L35" s="336"/>
      <c r="M35" s="336"/>
      <c r="N35" s="25" t="s">
        <v>26</v>
      </c>
      <c r="O35" s="25" t="s">
        <v>23</v>
      </c>
      <c r="P35" s="25" t="s">
        <v>23</v>
      </c>
      <c r="Q35" s="429"/>
      <c r="R35" s="429"/>
      <c r="T35" s="336" t="s">
        <v>173</v>
      </c>
      <c r="U35" s="336"/>
      <c r="V35" s="336"/>
      <c r="W35" s="25" t="s">
        <v>23</v>
      </c>
      <c r="X35" s="26" t="s">
        <v>23</v>
      </c>
      <c r="Y35" s="38" t="s">
        <v>23</v>
      </c>
      <c r="Z35" s="352"/>
      <c r="AA35" s="353"/>
      <c r="AC35" s="336" t="s">
        <v>173</v>
      </c>
      <c r="AD35" s="336"/>
      <c r="AE35" s="336"/>
      <c r="AF35" s="25" t="s">
        <v>23</v>
      </c>
      <c r="AG35" s="26" t="s">
        <v>23</v>
      </c>
      <c r="AH35" s="38" t="s">
        <v>23</v>
      </c>
      <c r="AI35" s="352"/>
      <c r="AJ35" s="353"/>
    </row>
    <row r="36" spans="2:36" ht="13.5" thickBot="1" x14ac:dyDescent="0.25">
      <c r="B36" s="336"/>
      <c r="C36" s="336"/>
      <c r="D36" s="336"/>
      <c r="E36" s="27" t="s">
        <v>24</v>
      </c>
      <c r="F36" s="27" t="s">
        <v>24</v>
      </c>
      <c r="G36" s="27" t="s">
        <v>27</v>
      </c>
      <c r="H36" s="429"/>
      <c r="I36" s="429"/>
      <c r="K36" s="336"/>
      <c r="L36" s="336"/>
      <c r="M36" s="336"/>
      <c r="N36" s="27" t="s">
        <v>24</v>
      </c>
      <c r="O36" s="27" t="s">
        <v>24</v>
      </c>
      <c r="P36" s="27" t="s">
        <v>27</v>
      </c>
      <c r="Q36" s="429"/>
      <c r="R36" s="429"/>
      <c r="T36" s="336"/>
      <c r="U36" s="336"/>
      <c r="V36" s="336"/>
      <c r="W36" s="69" t="s">
        <v>24</v>
      </c>
      <c r="X36" s="70" t="s">
        <v>24</v>
      </c>
      <c r="Y36" s="71" t="s">
        <v>24</v>
      </c>
      <c r="Z36" s="354"/>
      <c r="AA36" s="355"/>
      <c r="AC36" s="336"/>
      <c r="AD36" s="336"/>
      <c r="AE36" s="336"/>
      <c r="AF36" s="69" t="s">
        <v>24</v>
      </c>
      <c r="AG36" s="70" t="s">
        <v>24</v>
      </c>
      <c r="AH36" s="71" t="s">
        <v>24</v>
      </c>
      <c r="AI36" s="354"/>
      <c r="AJ36" s="355"/>
    </row>
    <row r="37" spans="2:36" ht="13.5" thickBot="1" x14ac:dyDescent="0.25">
      <c r="B37" s="336"/>
      <c r="C37" s="336"/>
      <c r="D37" s="336"/>
      <c r="E37" s="29" t="s">
        <v>28</v>
      </c>
      <c r="F37" s="29" t="s">
        <v>25</v>
      </c>
      <c r="G37" s="29" t="s">
        <v>25</v>
      </c>
      <c r="H37" s="429"/>
      <c r="I37" s="429"/>
      <c r="K37" s="336"/>
      <c r="L37" s="336"/>
      <c r="M37" s="336"/>
      <c r="N37" s="29" t="s">
        <v>28</v>
      </c>
      <c r="O37" s="29" t="s">
        <v>25</v>
      </c>
      <c r="P37" s="29" t="s">
        <v>25</v>
      </c>
      <c r="Q37" s="429"/>
      <c r="R37" s="429"/>
      <c r="T37" s="336"/>
      <c r="U37" s="336"/>
      <c r="V37" s="336"/>
      <c r="W37" s="72" t="s">
        <v>25</v>
      </c>
      <c r="X37" s="73" t="s">
        <v>25</v>
      </c>
      <c r="Y37" s="74" t="s">
        <v>25</v>
      </c>
      <c r="Z37" s="356"/>
      <c r="AA37" s="357"/>
      <c r="AC37" s="336"/>
      <c r="AD37" s="336"/>
      <c r="AE37" s="336"/>
      <c r="AF37" s="72" t="s">
        <v>25</v>
      </c>
      <c r="AG37" s="73" t="s">
        <v>25</v>
      </c>
      <c r="AH37" s="74" t="s">
        <v>25</v>
      </c>
      <c r="AI37" s="356"/>
      <c r="AJ37" s="357"/>
    </row>
    <row r="38" spans="2:36" ht="12.75" customHeight="1" thickBot="1" x14ac:dyDescent="0.25">
      <c r="B38" s="336" t="s">
        <v>174</v>
      </c>
      <c r="C38" s="336"/>
      <c r="D38" s="336"/>
      <c r="E38" s="25" t="s">
        <v>26</v>
      </c>
      <c r="F38" s="25" t="s">
        <v>23</v>
      </c>
      <c r="G38" s="25" t="s">
        <v>23</v>
      </c>
      <c r="H38" s="430"/>
      <c r="I38" s="430"/>
      <c r="K38" s="336" t="s">
        <v>299</v>
      </c>
      <c r="L38" s="336"/>
      <c r="M38" s="336"/>
      <c r="N38" s="25" t="s">
        <v>26</v>
      </c>
      <c r="O38" s="25" t="s">
        <v>23</v>
      </c>
      <c r="P38" s="25" t="s">
        <v>23</v>
      </c>
      <c r="Q38" s="430"/>
      <c r="R38" s="430"/>
      <c r="T38" s="372" t="s">
        <v>174</v>
      </c>
      <c r="U38" s="373"/>
      <c r="V38" s="374"/>
      <c r="W38" s="25" t="s">
        <v>23</v>
      </c>
      <c r="X38" s="26" t="s">
        <v>23</v>
      </c>
      <c r="Y38" s="38" t="s">
        <v>23</v>
      </c>
      <c r="Z38" s="368"/>
      <c r="AA38" s="339"/>
      <c r="AC38" s="372" t="s">
        <v>174</v>
      </c>
      <c r="AD38" s="373"/>
      <c r="AE38" s="374"/>
      <c r="AF38" s="25" t="s">
        <v>23</v>
      </c>
      <c r="AG38" s="26" t="s">
        <v>23</v>
      </c>
      <c r="AH38" s="38" t="s">
        <v>23</v>
      </c>
      <c r="AI38" s="368"/>
      <c r="AJ38" s="339"/>
    </row>
    <row r="39" spans="2:36" ht="13.5" thickBot="1" x14ac:dyDescent="0.25">
      <c r="B39" s="336"/>
      <c r="C39" s="336"/>
      <c r="D39" s="336"/>
      <c r="E39" s="27" t="s">
        <v>24</v>
      </c>
      <c r="F39" s="27" t="s">
        <v>24</v>
      </c>
      <c r="G39" s="27" t="s">
        <v>27</v>
      </c>
      <c r="H39" s="430"/>
      <c r="I39" s="430"/>
      <c r="K39" s="336"/>
      <c r="L39" s="336"/>
      <c r="M39" s="336"/>
      <c r="N39" s="27" t="s">
        <v>24</v>
      </c>
      <c r="O39" s="27" t="s">
        <v>24</v>
      </c>
      <c r="P39" s="27" t="s">
        <v>27</v>
      </c>
      <c r="Q39" s="430"/>
      <c r="R39" s="430"/>
      <c r="T39" s="375"/>
      <c r="U39" s="376"/>
      <c r="V39" s="377"/>
      <c r="W39" s="69" t="s">
        <v>27</v>
      </c>
      <c r="X39" s="70" t="s">
        <v>27</v>
      </c>
      <c r="Y39" s="71" t="s">
        <v>27</v>
      </c>
      <c r="Z39" s="369"/>
      <c r="AA39" s="341"/>
      <c r="AC39" s="375"/>
      <c r="AD39" s="376"/>
      <c r="AE39" s="377"/>
      <c r="AF39" s="69" t="s">
        <v>27</v>
      </c>
      <c r="AG39" s="70" t="s">
        <v>27</v>
      </c>
      <c r="AH39" s="71" t="s">
        <v>27</v>
      </c>
      <c r="AI39" s="369"/>
      <c r="AJ39" s="341"/>
    </row>
    <row r="40" spans="2:36" ht="13.5" thickBot="1" x14ac:dyDescent="0.25">
      <c r="B40" s="336"/>
      <c r="C40" s="336"/>
      <c r="D40" s="336"/>
      <c r="E40" s="29" t="s">
        <v>28</v>
      </c>
      <c r="F40" s="29" t="s">
        <v>25</v>
      </c>
      <c r="G40" s="29" t="s">
        <v>25</v>
      </c>
      <c r="H40" s="430"/>
      <c r="I40" s="430"/>
      <c r="K40" s="336"/>
      <c r="L40" s="336"/>
      <c r="M40" s="336"/>
      <c r="N40" s="29" t="s">
        <v>28</v>
      </c>
      <c r="O40" s="29" t="s">
        <v>25</v>
      </c>
      <c r="P40" s="29" t="s">
        <v>25</v>
      </c>
      <c r="Q40" s="430"/>
      <c r="R40" s="430"/>
      <c r="T40" s="378"/>
      <c r="U40" s="379"/>
      <c r="V40" s="380"/>
      <c r="W40" s="72" t="s">
        <v>28</v>
      </c>
      <c r="X40" s="73" t="s">
        <v>28</v>
      </c>
      <c r="Y40" s="74" t="s">
        <v>28</v>
      </c>
      <c r="Z40" s="370"/>
      <c r="AA40" s="343"/>
      <c r="AC40" s="378"/>
      <c r="AD40" s="379"/>
      <c r="AE40" s="380"/>
      <c r="AF40" s="72" t="s">
        <v>28</v>
      </c>
      <c r="AG40" s="73" t="s">
        <v>28</v>
      </c>
      <c r="AH40" s="74" t="s">
        <v>28</v>
      </c>
      <c r="AI40" s="370"/>
      <c r="AJ40" s="343"/>
    </row>
    <row r="41" spans="2:36" ht="12.75" customHeight="1" thickBot="1" x14ac:dyDescent="0.25">
      <c r="B41" s="336" t="s">
        <v>272</v>
      </c>
      <c r="C41" s="336"/>
      <c r="D41" s="336"/>
      <c r="E41" s="25" t="s">
        <v>26</v>
      </c>
      <c r="F41" s="25" t="s">
        <v>23</v>
      </c>
      <c r="G41" s="25" t="s">
        <v>23</v>
      </c>
      <c r="H41" s="430"/>
      <c r="I41" s="430"/>
      <c r="K41" s="336" t="s">
        <v>272</v>
      </c>
      <c r="L41" s="336"/>
      <c r="M41" s="336"/>
      <c r="N41" s="25" t="s">
        <v>26</v>
      </c>
      <c r="O41" s="25" t="s">
        <v>23</v>
      </c>
      <c r="P41" s="25" t="s">
        <v>23</v>
      </c>
      <c r="Q41" s="430"/>
      <c r="R41" s="430"/>
      <c r="T41" s="372" t="s">
        <v>175</v>
      </c>
      <c r="U41" s="373"/>
      <c r="V41" s="374"/>
      <c r="W41" s="25" t="s">
        <v>23</v>
      </c>
      <c r="X41" s="26" t="s">
        <v>23</v>
      </c>
      <c r="Y41" s="38" t="s">
        <v>23</v>
      </c>
      <c r="Z41" s="368"/>
      <c r="AA41" s="339"/>
      <c r="AC41" s="372" t="s">
        <v>175</v>
      </c>
      <c r="AD41" s="373"/>
      <c r="AE41" s="374"/>
      <c r="AF41" s="25" t="s">
        <v>23</v>
      </c>
      <c r="AG41" s="26" t="s">
        <v>23</v>
      </c>
      <c r="AH41" s="38" t="s">
        <v>23</v>
      </c>
      <c r="AI41" s="368"/>
      <c r="AJ41" s="339"/>
    </row>
    <row r="42" spans="2:36" ht="13.5" thickBot="1" x14ac:dyDescent="0.25">
      <c r="B42" s="336"/>
      <c r="C42" s="336"/>
      <c r="D42" s="336"/>
      <c r="E42" s="27" t="s">
        <v>24</v>
      </c>
      <c r="F42" s="27" t="s">
        <v>24</v>
      </c>
      <c r="G42" s="27" t="s">
        <v>27</v>
      </c>
      <c r="H42" s="430"/>
      <c r="I42" s="430"/>
      <c r="K42" s="336"/>
      <c r="L42" s="336"/>
      <c r="M42" s="336"/>
      <c r="N42" s="27" t="s">
        <v>24</v>
      </c>
      <c r="O42" s="27" t="s">
        <v>24</v>
      </c>
      <c r="P42" s="27" t="s">
        <v>27</v>
      </c>
      <c r="Q42" s="430"/>
      <c r="R42" s="430"/>
      <c r="T42" s="375"/>
      <c r="U42" s="376"/>
      <c r="V42" s="377"/>
      <c r="W42" s="69" t="s">
        <v>27</v>
      </c>
      <c r="X42" s="70" t="s">
        <v>27</v>
      </c>
      <c r="Y42" s="71" t="s">
        <v>24</v>
      </c>
      <c r="Z42" s="369"/>
      <c r="AA42" s="341"/>
      <c r="AC42" s="375"/>
      <c r="AD42" s="376"/>
      <c r="AE42" s="377"/>
      <c r="AF42" s="69" t="s">
        <v>27</v>
      </c>
      <c r="AG42" s="70" t="s">
        <v>27</v>
      </c>
      <c r="AH42" s="71" t="s">
        <v>24</v>
      </c>
      <c r="AI42" s="369"/>
      <c r="AJ42" s="341"/>
    </row>
    <row r="43" spans="2:36" ht="13.5" thickBot="1" x14ac:dyDescent="0.25">
      <c r="B43" s="336"/>
      <c r="C43" s="336"/>
      <c r="D43" s="336"/>
      <c r="E43" s="29" t="s">
        <v>28</v>
      </c>
      <c r="F43" s="29" t="s">
        <v>25</v>
      </c>
      <c r="G43" s="29" t="s">
        <v>25</v>
      </c>
      <c r="H43" s="430"/>
      <c r="I43" s="430"/>
      <c r="K43" s="336"/>
      <c r="L43" s="336"/>
      <c r="M43" s="336"/>
      <c r="N43" s="29" t="s">
        <v>28</v>
      </c>
      <c r="O43" s="29" t="s">
        <v>25</v>
      </c>
      <c r="P43" s="29" t="s">
        <v>25</v>
      </c>
      <c r="Q43" s="430"/>
      <c r="R43" s="430"/>
      <c r="T43" s="378"/>
      <c r="U43" s="379"/>
      <c r="V43" s="380"/>
      <c r="W43" s="72" t="s">
        <v>25</v>
      </c>
      <c r="X43" s="73" t="s">
        <v>25</v>
      </c>
      <c r="Y43" s="74" t="s">
        <v>25</v>
      </c>
      <c r="Z43" s="370"/>
      <c r="AA43" s="343"/>
      <c r="AC43" s="378"/>
      <c r="AD43" s="379"/>
      <c r="AE43" s="380"/>
      <c r="AF43" s="72" t="s">
        <v>25</v>
      </c>
      <c r="AG43" s="73" t="s">
        <v>25</v>
      </c>
      <c r="AH43" s="74" t="s">
        <v>25</v>
      </c>
      <c r="AI43" s="370"/>
      <c r="AJ43" s="343"/>
    </row>
    <row r="44" spans="2:36" ht="12.75" customHeight="1" thickBot="1" x14ac:dyDescent="0.25">
      <c r="B44" s="336" t="s">
        <v>176</v>
      </c>
      <c r="C44" s="336"/>
      <c r="D44" s="336"/>
      <c r="E44" s="25" t="s">
        <v>26</v>
      </c>
      <c r="F44" s="25" t="s">
        <v>23</v>
      </c>
      <c r="G44" s="25" t="s">
        <v>23</v>
      </c>
      <c r="H44" s="430"/>
      <c r="I44" s="430"/>
      <c r="K44" s="336" t="s">
        <v>300</v>
      </c>
      <c r="L44" s="336"/>
      <c r="M44" s="336"/>
      <c r="N44" s="25" t="s">
        <v>26</v>
      </c>
      <c r="O44" s="25" t="s">
        <v>23</v>
      </c>
      <c r="P44" s="25" t="s">
        <v>23</v>
      </c>
      <c r="Q44" s="430"/>
      <c r="R44" s="430"/>
      <c r="T44" s="372" t="s">
        <v>176</v>
      </c>
      <c r="U44" s="373"/>
      <c r="V44" s="374"/>
      <c r="W44" s="25" t="s">
        <v>26</v>
      </c>
      <c r="X44" s="26" t="s">
        <v>23</v>
      </c>
      <c r="Y44" s="38" t="s">
        <v>23</v>
      </c>
      <c r="Z44" s="368"/>
      <c r="AA44" s="339"/>
      <c r="AC44" s="372" t="s">
        <v>176</v>
      </c>
      <c r="AD44" s="373"/>
      <c r="AE44" s="374"/>
      <c r="AF44" s="25" t="s">
        <v>26</v>
      </c>
      <c r="AG44" s="26" t="s">
        <v>23</v>
      </c>
      <c r="AH44" s="38" t="s">
        <v>23</v>
      </c>
      <c r="AI44" s="368"/>
      <c r="AJ44" s="339"/>
    </row>
    <row r="45" spans="2:36" ht="13.5" thickBot="1" x14ac:dyDescent="0.25">
      <c r="B45" s="336"/>
      <c r="C45" s="336"/>
      <c r="D45" s="336"/>
      <c r="E45" s="27" t="s">
        <v>24</v>
      </c>
      <c r="F45" s="27" t="s">
        <v>24</v>
      </c>
      <c r="G45" s="27" t="s">
        <v>27</v>
      </c>
      <c r="H45" s="430"/>
      <c r="I45" s="430"/>
      <c r="K45" s="336"/>
      <c r="L45" s="336"/>
      <c r="M45" s="336"/>
      <c r="N45" s="27" t="s">
        <v>24</v>
      </c>
      <c r="O45" s="27" t="s">
        <v>24</v>
      </c>
      <c r="P45" s="27" t="s">
        <v>27</v>
      </c>
      <c r="Q45" s="430"/>
      <c r="R45" s="430"/>
      <c r="T45" s="375"/>
      <c r="U45" s="376"/>
      <c r="V45" s="377"/>
      <c r="W45" s="69" t="s">
        <v>24</v>
      </c>
      <c r="X45" s="70" t="s">
        <v>24</v>
      </c>
      <c r="Y45" s="71" t="s">
        <v>24</v>
      </c>
      <c r="Z45" s="369"/>
      <c r="AA45" s="341"/>
      <c r="AC45" s="375"/>
      <c r="AD45" s="376"/>
      <c r="AE45" s="377"/>
      <c r="AF45" s="69" t="s">
        <v>24</v>
      </c>
      <c r="AG45" s="70" t="s">
        <v>24</v>
      </c>
      <c r="AH45" s="71" t="s">
        <v>24</v>
      </c>
      <c r="AI45" s="369"/>
      <c r="AJ45" s="341"/>
    </row>
    <row r="46" spans="2:36" ht="13.5" thickBot="1" x14ac:dyDescent="0.25">
      <c r="B46" s="336"/>
      <c r="C46" s="336"/>
      <c r="D46" s="336"/>
      <c r="E46" s="29" t="s">
        <v>28</v>
      </c>
      <c r="F46" s="29" t="s">
        <v>25</v>
      </c>
      <c r="G46" s="29" t="s">
        <v>25</v>
      </c>
      <c r="H46" s="430"/>
      <c r="I46" s="430"/>
      <c r="K46" s="336"/>
      <c r="L46" s="336"/>
      <c r="M46" s="336"/>
      <c r="N46" s="29" t="s">
        <v>28</v>
      </c>
      <c r="O46" s="29" t="s">
        <v>25</v>
      </c>
      <c r="P46" s="29" t="s">
        <v>25</v>
      </c>
      <c r="Q46" s="430"/>
      <c r="R46" s="430"/>
      <c r="T46" s="378"/>
      <c r="U46" s="379"/>
      <c r="V46" s="380"/>
      <c r="W46" s="72" t="s">
        <v>25</v>
      </c>
      <c r="X46" s="73" t="s">
        <v>25</v>
      </c>
      <c r="Y46" s="74" t="s">
        <v>25</v>
      </c>
      <c r="Z46" s="370"/>
      <c r="AA46" s="343"/>
      <c r="AC46" s="378"/>
      <c r="AD46" s="379"/>
      <c r="AE46" s="380"/>
      <c r="AF46" s="72" t="s">
        <v>25</v>
      </c>
      <c r="AG46" s="73" t="s">
        <v>25</v>
      </c>
      <c r="AH46" s="74" t="s">
        <v>25</v>
      </c>
      <c r="AI46" s="370"/>
      <c r="AJ46" s="343"/>
    </row>
    <row r="47" spans="2:36" ht="12.75" customHeight="1" thickBot="1" x14ac:dyDescent="0.25">
      <c r="B47" s="336" t="s">
        <v>177</v>
      </c>
      <c r="C47" s="336"/>
      <c r="D47" s="336"/>
      <c r="E47" s="25" t="s">
        <v>26</v>
      </c>
      <c r="F47" s="25" t="s">
        <v>23</v>
      </c>
      <c r="G47" s="25" t="s">
        <v>23</v>
      </c>
      <c r="H47" s="430"/>
      <c r="I47" s="430"/>
      <c r="K47" s="336" t="s">
        <v>301</v>
      </c>
      <c r="L47" s="336"/>
      <c r="M47" s="336"/>
      <c r="N47" s="25" t="s">
        <v>26</v>
      </c>
      <c r="O47" s="25" t="s">
        <v>23</v>
      </c>
      <c r="P47" s="25" t="s">
        <v>23</v>
      </c>
      <c r="Q47" s="430"/>
      <c r="R47" s="430"/>
      <c r="T47" s="372" t="s">
        <v>177</v>
      </c>
      <c r="U47" s="373"/>
      <c r="V47" s="374"/>
      <c r="W47" s="25" t="s">
        <v>23</v>
      </c>
      <c r="X47" s="26" t="s">
        <v>26</v>
      </c>
      <c r="Y47" s="38" t="s">
        <v>26</v>
      </c>
      <c r="Z47" s="368"/>
      <c r="AA47" s="339"/>
      <c r="AC47" s="372" t="s">
        <v>177</v>
      </c>
      <c r="AD47" s="373"/>
      <c r="AE47" s="374"/>
      <c r="AF47" s="25" t="s">
        <v>23</v>
      </c>
      <c r="AG47" s="26" t="s">
        <v>26</v>
      </c>
      <c r="AH47" s="38" t="s">
        <v>26</v>
      </c>
      <c r="AI47" s="368"/>
      <c r="AJ47" s="339"/>
    </row>
    <row r="48" spans="2:36" ht="13.5" thickBot="1" x14ac:dyDescent="0.25">
      <c r="B48" s="336"/>
      <c r="C48" s="336"/>
      <c r="D48" s="336"/>
      <c r="E48" s="27" t="s">
        <v>24</v>
      </c>
      <c r="F48" s="27" t="s">
        <v>24</v>
      </c>
      <c r="G48" s="27" t="s">
        <v>27</v>
      </c>
      <c r="H48" s="430"/>
      <c r="I48" s="430"/>
      <c r="K48" s="336"/>
      <c r="L48" s="336"/>
      <c r="M48" s="336"/>
      <c r="N48" s="27" t="s">
        <v>24</v>
      </c>
      <c r="O48" s="27" t="s">
        <v>24</v>
      </c>
      <c r="P48" s="27" t="s">
        <v>27</v>
      </c>
      <c r="Q48" s="430"/>
      <c r="R48" s="430"/>
      <c r="T48" s="375"/>
      <c r="U48" s="376"/>
      <c r="V48" s="377"/>
      <c r="W48" s="69" t="s">
        <v>24</v>
      </c>
      <c r="X48" s="70" t="s">
        <v>24</v>
      </c>
      <c r="Y48" s="71" t="s">
        <v>24</v>
      </c>
      <c r="Z48" s="369"/>
      <c r="AA48" s="341"/>
      <c r="AC48" s="375"/>
      <c r="AD48" s="376"/>
      <c r="AE48" s="377"/>
      <c r="AF48" s="69" t="s">
        <v>24</v>
      </c>
      <c r="AG48" s="70" t="s">
        <v>24</v>
      </c>
      <c r="AH48" s="71" t="s">
        <v>24</v>
      </c>
      <c r="AI48" s="369"/>
      <c r="AJ48" s="341"/>
    </row>
    <row r="49" spans="2:36" ht="13.5" thickBot="1" x14ac:dyDescent="0.25">
      <c r="B49" s="336"/>
      <c r="C49" s="336"/>
      <c r="D49" s="336"/>
      <c r="E49" s="29" t="s">
        <v>28</v>
      </c>
      <c r="F49" s="29" t="s">
        <v>25</v>
      </c>
      <c r="G49" s="29" t="s">
        <v>25</v>
      </c>
      <c r="H49" s="430"/>
      <c r="I49" s="430"/>
      <c r="K49" s="336"/>
      <c r="L49" s="336"/>
      <c r="M49" s="336"/>
      <c r="N49" s="29" t="s">
        <v>28</v>
      </c>
      <c r="O49" s="29" t="s">
        <v>25</v>
      </c>
      <c r="P49" s="29" t="s">
        <v>25</v>
      </c>
      <c r="Q49" s="430"/>
      <c r="R49" s="430"/>
      <c r="T49" s="378"/>
      <c r="U49" s="379"/>
      <c r="V49" s="380"/>
      <c r="W49" s="72" t="s">
        <v>25</v>
      </c>
      <c r="X49" s="73" t="s">
        <v>25</v>
      </c>
      <c r="Y49" s="74" t="s">
        <v>25</v>
      </c>
      <c r="Z49" s="370"/>
      <c r="AA49" s="343"/>
      <c r="AC49" s="378"/>
      <c r="AD49" s="379"/>
      <c r="AE49" s="380"/>
      <c r="AF49" s="72" t="s">
        <v>25</v>
      </c>
      <c r="AG49" s="73" t="s">
        <v>25</v>
      </c>
      <c r="AH49" s="74" t="s">
        <v>25</v>
      </c>
      <c r="AI49" s="370"/>
      <c r="AJ49" s="343"/>
    </row>
    <row r="50" spans="2:36" ht="13.5" thickBot="1" x14ac:dyDescent="0.25"/>
    <row r="51" spans="2:36" ht="18" customHeight="1" thickBot="1" x14ac:dyDescent="0.25">
      <c r="B51" s="364" t="s">
        <v>230</v>
      </c>
      <c r="C51" s="364"/>
      <c r="D51" s="364"/>
      <c r="E51" s="365" t="s">
        <v>14</v>
      </c>
      <c r="F51" s="366" t="s">
        <v>15</v>
      </c>
      <c r="G51" s="366" t="s">
        <v>16</v>
      </c>
      <c r="H51" s="366" t="s">
        <v>17</v>
      </c>
      <c r="I51" s="365" t="s">
        <v>18</v>
      </c>
      <c r="K51" s="364" t="s">
        <v>302</v>
      </c>
      <c r="L51" s="364"/>
      <c r="M51" s="364"/>
      <c r="N51" s="365" t="s">
        <v>14</v>
      </c>
      <c r="O51" s="366" t="s">
        <v>15</v>
      </c>
      <c r="P51" s="366" t="s">
        <v>16</v>
      </c>
      <c r="Q51" s="366" t="s">
        <v>17</v>
      </c>
      <c r="R51" s="365" t="s">
        <v>18</v>
      </c>
      <c r="T51" s="381" t="s">
        <v>230</v>
      </c>
      <c r="U51" s="382"/>
      <c r="V51" s="383"/>
      <c r="W51" s="387" t="s">
        <v>14</v>
      </c>
      <c r="X51" s="387" t="s">
        <v>15</v>
      </c>
      <c r="Y51" s="387" t="s">
        <v>16</v>
      </c>
      <c r="Z51" s="387" t="s">
        <v>17</v>
      </c>
      <c r="AA51" s="387" t="s">
        <v>18</v>
      </c>
      <c r="AC51" s="381" t="s">
        <v>230</v>
      </c>
      <c r="AD51" s="382"/>
      <c r="AE51" s="383"/>
      <c r="AF51" s="387" t="s">
        <v>14</v>
      </c>
      <c r="AG51" s="387" t="s">
        <v>15</v>
      </c>
      <c r="AH51" s="387" t="s">
        <v>16</v>
      </c>
      <c r="AI51" s="387" t="s">
        <v>17</v>
      </c>
      <c r="AJ51" s="387" t="s">
        <v>18</v>
      </c>
    </row>
    <row r="52" spans="2:36" ht="18" customHeight="1" thickBot="1" x14ac:dyDescent="0.25">
      <c r="B52" s="364"/>
      <c r="C52" s="364"/>
      <c r="D52" s="364"/>
      <c r="E52" s="365"/>
      <c r="F52" s="366"/>
      <c r="G52" s="366"/>
      <c r="H52" s="366"/>
      <c r="I52" s="365"/>
      <c r="K52" s="364"/>
      <c r="L52" s="364"/>
      <c r="M52" s="364"/>
      <c r="N52" s="365"/>
      <c r="O52" s="366"/>
      <c r="P52" s="366"/>
      <c r="Q52" s="366"/>
      <c r="R52" s="365"/>
      <c r="T52" s="384"/>
      <c r="U52" s="385"/>
      <c r="V52" s="386"/>
      <c r="W52" s="388"/>
      <c r="X52" s="388"/>
      <c r="Y52" s="388"/>
      <c r="Z52" s="388"/>
      <c r="AA52" s="388"/>
      <c r="AC52" s="384"/>
      <c r="AD52" s="385"/>
      <c r="AE52" s="386"/>
      <c r="AF52" s="388"/>
      <c r="AG52" s="388"/>
      <c r="AH52" s="388"/>
      <c r="AI52" s="388"/>
      <c r="AJ52" s="388"/>
    </row>
    <row r="53" spans="2:36" ht="12.75" customHeight="1" thickBot="1" x14ac:dyDescent="0.25">
      <c r="B53" s="336" t="s">
        <v>273</v>
      </c>
      <c r="C53" s="336"/>
      <c r="D53" s="336"/>
      <c r="E53" s="359"/>
      <c r="F53" s="413"/>
      <c r="G53" s="360"/>
      <c r="H53" s="358" t="b">
        <f>IF(IFERROR(F53-E53,""),((G53-E53)/(F53-E53)*100))</f>
        <v>0</v>
      </c>
      <c r="I53" s="361" t="b">
        <f>IF(IFERROR(H53:H58,""),IF(AVERAGE(H53:H58)&gt;100,100,IF(AVERAGE(H53:H58)&lt;0,0,AVERAGE(H53:H58))))</f>
        <v>0</v>
      </c>
      <c r="K53" s="336" t="s">
        <v>303</v>
      </c>
      <c r="L53" s="336"/>
      <c r="M53" s="336"/>
      <c r="N53" s="359"/>
      <c r="O53" s="359"/>
      <c r="P53" s="360"/>
      <c r="Q53" s="358" t="b">
        <f>IF(IFERROR(O53-N53,""),((P53-N53)/(O53-N53)*100))</f>
        <v>0</v>
      </c>
      <c r="R53" s="361" t="b">
        <f>IF(IFERROR(Q53:Q58,""),IF(AVERAGE(Q53:Q58)&gt;100,100,IF(AVERAGE(Q53:Q58)&lt;0,0,AVERAGE(Q53:Q58))))</f>
        <v>0</v>
      </c>
      <c r="T53" s="336" t="s">
        <v>178</v>
      </c>
      <c r="U53" s="336"/>
      <c r="V53" s="336"/>
      <c r="W53" s="359"/>
      <c r="X53" s="359"/>
      <c r="Y53" s="360"/>
      <c r="Z53" s="358" t="b">
        <f>IF(IFERROR(X53-W53,""),((Y53-W53)/(X53-W53)*100))</f>
        <v>0</v>
      </c>
      <c r="AA53" s="361" t="b">
        <f>IF(IFERROR(Z53:Z58,""),IF(AVERAGE(Z53:Z58)&gt;100,100,IF(AVERAGE(Z53:Z58)&lt;0,0,AVERAGE(Z53:Z58))))</f>
        <v>0</v>
      </c>
      <c r="AC53" s="336" t="s">
        <v>178</v>
      </c>
      <c r="AD53" s="336"/>
      <c r="AE53" s="336"/>
      <c r="AF53" s="359"/>
      <c r="AG53" s="359"/>
      <c r="AH53" s="360"/>
      <c r="AI53" s="358" t="b">
        <f>IF(IFERROR(AG53-AF53,""),((AH53-AF53)/(AG53-AF53)*100))</f>
        <v>0</v>
      </c>
      <c r="AJ53" s="361" t="b">
        <f>IF(IFERROR(AI53:AI58,""),IF(AVERAGE(AI53:AI58)&gt;100,100,IF(AVERAGE(AI53:AI58)&lt;0,0,AVERAGE(AI53:AI58))))</f>
        <v>0</v>
      </c>
    </row>
    <row r="54" spans="2:36" ht="13.5" thickBot="1" x14ac:dyDescent="0.25">
      <c r="B54" s="336"/>
      <c r="C54" s="336"/>
      <c r="D54" s="336"/>
      <c r="E54" s="359"/>
      <c r="F54" s="359"/>
      <c r="G54" s="360"/>
      <c r="H54" s="358"/>
      <c r="I54" s="362"/>
      <c r="K54" s="336"/>
      <c r="L54" s="336"/>
      <c r="M54" s="336"/>
      <c r="N54" s="359"/>
      <c r="O54" s="359"/>
      <c r="P54" s="360"/>
      <c r="Q54" s="358"/>
      <c r="R54" s="362"/>
      <c r="T54" s="336"/>
      <c r="U54" s="336"/>
      <c r="V54" s="336"/>
      <c r="W54" s="359"/>
      <c r="X54" s="359"/>
      <c r="Y54" s="360"/>
      <c r="Z54" s="358"/>
      <c r="AA54" s="362"/>
      <c r="AC54" s="336"/>
      <c r="AD54" s="336"/>
      <c r="AE54" s="336"/>
      <c r="AF54" s="359"/>
      <c r="AG54" s="359"/>
      <c r="AH54" s="360"/>
      <c r="AI54" s="358"/>
      <c r="AJ54" s="362"/>
    </row>
    <row r="55" spans="2:36" ht="13.5" thickBot="1" x14ac:dyDescent="0.25">
      <c r="B55" s="336" t="s">
        <v>179</v>
      </c>
      <c r="C55" s="336"/>
      <c r="D55" s="336"/>
      <c r="E55" s="406"/>
      <c r="F55" s="407"/>
      <c r="G55" s="408"/>
      <c r="H55" s="358" t="b">
        <f>IF(IFERROR(F55-E55,""),((G55-E55)/(F55-E55)*100))</f>
        <v>0</v>
      </c>
      <c r="I55" s="362"/>
      <c r="K55" s="336" t="s">
        <v>304</v>
      </c>
      <c r="L55" s="336"/>
      <c r="M55" s="336"/>
      <c r="N55" s="359"/>
      <c r="O55" s="359"/>
      <c r="P55" s="360"/>
      <c r="Q55" s="358" t="b">
        <f>IF(IFERROR(O55-N55,""),((P55-N55)/(O55-N55)*100))</f>
        <v>0</v>
      </c>
      <c r="R55" s="362"/>
      <c r="T55" s="336" t="s">
        <v>179</v>
      </c>
      <c r="U55" s="336"/>
      <c r="V55" s="336"/>
      <c r="W55" s="359"/>
      <c r="X55" s="359"/>
      <c r="Y55" s="360"/>
      <c r="Z55" s="358" t="b">
        <f>IF(IFERROR(X55-W55,""),((Y55-W55)/(X55-W55)*100))</f>
        <v>0</v>
      </c>
      <c r="AA55" s="362"/>
      <c r="AC55" s="336" t="s">
        <v>179</v>
      </c>
      <c r="AD55" s="336"/>
      <c r="AE55" s="336"/>
      <c r="AF55" s="359"/>
      <c r="AG55" s="359"/>
      <c r="AH55" s="360"/>
      <c r="AI55" s="358" t="b">
        <f>IF(IFERROR(AG55-AF55,""),((AH55-AF55)/(AG55-AF55)*100))</f>
        <v>0</v>
      </c>
      <c r="AJ55" s="362"/>
    </row>
    <row r="56" spans="2:36" ht="13.5" thickBot="1" x14ac:dyDescent="0.25">
      <c r="B56" s="336"/>
      <c r="C56" s="336"/>
      <c r="D56" s="336"/>
      <c r="E56" s="406"/>
      <c r="F56" s="407"/>
      <c r="G56" s="408"/>
      <c r="H56" s="358"/>
      <c r="I56" s="362"/>
      <c r="K56" s="336"/>
      <c r="L56" s="336"/>
      <c r="M56" s="336"/>
      <c r="N56" s="359"/>
      <c r="O56" s="359"/>
      <c r="P56" s="360"/>
      <c r="Q56" s="358"/>
      <c r="R56" s="362"/>
      <c r="T56" s="336"/>
      <c r="U56" s="336"/>
      <c r="V56" s="336"/>
      <c r="W56" s="359"/>
      <c r="X56" s="359"/>
      <c r="Y56" s="360"/>
      <c r="Z56" s="358"/>
      <c r="AA56" s="362"/>
      <c r="AC56" s="336"/>
      <c r="AD56" s="336"/>
      <c r="AE56" s="336"/>
      <c r="AF56" s="359"/>
      <c r="AG56" s="359"/>
      <c r="AH56" s="360"/>
      <c r="AI56" s="358"/>
      <c r="AJ56" s="362"/>
    </row>
    <row r="57" spans="2:36" ht="13.5" thickBot="1" x14ac:dyDescent="0.25">
      <c r="B57" s="336" t="s">
        <v>182</v>
      </c>
      <c r="C57" s="336"/>
      <c r="D57" s="336"/>
      <c r="E57" s="410"/>
      <c r="F57" s="407"/>
      <c r="G57" s="408"/>
      <c r="H57" s="358" t="b">
        <f>IF(IFERROR(F57-E57,""),((G57-E57)/(F57-E57)*100))</f>
        <v>0</v>
      </c>
      <c r="I57" s="362"/>
      <c r="K57" s="336" t="s">
        <v>305</v>
      </c>
      <c r="L57" s="336"/>
      <c r="M57" s="336"/>
      <c r="N57" s="359"/>
      <c r="O57" s="359"/>
      <c r="P57" s="360"/>
      <c r="Q57" s="358" t="b">
        <f>IF(IFERROR(O57-N57,""),((P57-N57)/(O57-N57)*100))</f>
        <v>0</v>
      </c>
      <c r="R57" s="362"/>
      <c r="T57" s="336" t="s">
        <v>182</v>
      </c>
      <c r="U57" s="336"/>
      <c r="V57" s="336"/>
      <c r="W57" s="359"/>
      <c r="X57" s="359"/>
      <c r="Y57" s="360"/>
      <c r="Z57" s="358" t="b">
        <f>IF(IFERROR(X57-W57,""),((Y57-W57)/(X57-W57)*100))</f>
        <v>0</v>
      </c>
      <c r="AA57" s="362"/>
      <c r="AC57" s="336" t="s">
        <v>182</v>
      </c>
      <c r="AD57" s="336"/>
      <c r="AE57" s="336"/>
      <c r="AF57" s="359"/>
      <c r="AG57" s="359"/>
      <c r="AH57" s="360"/>
      <c r="AI57" s="358" t="b">
        <f>IF(IFERROR(AG57-AF57,""),((AH57-AF57)/(AG57-AF57)*100))</f>
        <v>0</v>
      </c>
      <c r="AJ57" s="362"/>
    </row>
    <row r="58" spans="2:36" ht="13.5" thickBot="1" x14ac:dyDescent="0.25">
      <c r="B58" s="336"/>
      <c r="C58" s="336"/>
      <c r="D58" s="336"/>
      <c r="E58" s="410"/>
      <c r="F58" s="407"/>
      <c r="G58" s="408"/>
      <c r="H58" s="358"/>
      <c r="I58" s="363"/>
      <c r="K58" s="336"/>
      <c r="L58" s="336"/>
      <c r="M58" s="336"/>
      <c r="N58" s="359"/>
      <c r="O58" s="359"/>
      <c r="P58" s="360"/>
      <c r="Q58" s="358"/>
      <c r="R58" s="363"/>
      <c r="T58" s="336"/>
      <c r="U58" s="336"/>
      <c r="V58" s="336"/>
      <c r="W58" s="359"/>
      <c r="X58" s="359"/>
      <c r="Y58" s="360"/>
      <c r="Z58" s="358"/>
      <c r="AA58" s="363"/>
      <c r="AC58" s="336"/>
      <c r="AD58" s="336"/>
      <c r="AE58" s="336"/>
      <c r="AF58" s="359"/>
      <c r="AG58" s="359"/>
      <c r="AH58" s="360"/>
      <c r="AI58" s="358"/>
      <c r="AJ58" s="363"/>
    </row>
    <row r="59" spans="2:36" ht="12.75" customHeight="1" thickBot="1" x14ac:dyDescent="0.25">
      <c r="B59" s="344" t="s">
        <v>19</v>
      </c>
      <c r="C59" s="344"/>
      <c r="D59" s="344"/>
      <c r="E59" s="345" t="s">
        <v>20</v>
      </c>
      <c r="F59" s="345" t="s">
        <v>21</v>
      </c>
      <c r="G59" s="411" t="s">
        <v>22</v>
      </c>
      <c r="H59" s="411"/>
      <c r="I59" s="411"/>
      <c r="K59" s="344" t="s">
        <v>19</v>
      </c>
      <c r="L59" s="344"/>
      <c r="M59" s="344"/>
      <c r="N59" s="345" t="s">
        <v>20</v>
      </c>
      <c r="O59" s="345" t="s">
        <v>21</v>
      </c>
      <c r="P59" s="411" t="s">
        <v>22</v>
      </c>
      <c r="Q59" s="411"/>
      <c r="R59" s="411"/>
      <c r="T59" s="344" t="s">
        <v>19</v>
      </c>
      <c r="U59" s="344"/>
      <c r="V59" s="344"/>
      <c r="W59" s="345" t="s">
        <v>20</v>
      </c>
      <c r="X59" s="345" t="s">
        <v>21</v>
      </c>
      <c r="Y59" s="346" t="s">
        <v>22</v>
      </c>
      <c r="Z59" s="347"/>
      <c r="AA59" s="348"/>
      <c r="AC59" s="344" t="s">
        <v>19</v>
      </c>
      <c r="AD59" s="344"/>
      <c r="AE59" s="344"/>
      <c r="AF59" s="345" t="s">
        <v>20</v>
      </c>
      <c r="AG59" s="345" t="s">
        <v>21</v>
      </c>
      <c r="AH59" s="346" t="s">
        <v>22</v>
      </c>
      <c r="AI59" s="347"/>
      <c r="AJ59" s="348"/>
    </row>
    <row r="60" spans="2:36" ht="13.5" thickBot="1" x14ac:dyDescent="0.25">
      <c r="B60" s="344"/>
      <c r="C60" s="344"/>
      <c r="D60" s="344"/>
      <c r="E60" s="345"/>
      <c r="F60" s="345"/>
      <c r="G60" s="411"/>
      <c r="H60" s="411"/>
      <c r="I60" s="411"/>
      <c r="K60" s="344"/>
      <c r="L60" s="344"/>
      <c r="M60" s="344"/>
      <c r="N60" s="345"/>
      <c r="O60" s="345"/>
      <c r="P60" s="411"/>
      <c r="Q60" s="411"/>
      <c r="R60" s="411"/>
      <c r="T60" s="344"/>
      <c r="U60" s="344"/>
      <c r="V60" s="344"/>
      <c r="W60" s="345"/>
      <c r="X60" s="345"/>
      <c r="Y60" s="349"/>
      <c r="Z60" s="350"/>
      <c r="AA60" s="351"/>
      <c r="AC60" s="344"/>
      <c r="AD60" s="344"/>
      <c r="AE60" s="344"/>
      <c r="AF60" s="345"/>
      <c r="AG60" s="345"/>
      <c r="AH60" s="349"/>
      <c r="AI60" s="350"/>
      <c r="AJ60" s="351"/>
    </row>
    <row r="61" spans="2:36" ht="12.75" customHeight="1" thickBot="1" x14ac:dyDescent="0.25">
      <c r="B61" s="336" t="s">
        <v>282</v>
      </c>
      <c r="C61" s="336"/>
      <c r="D61" s="336"/>
      <c r="E61" s="25" t="s">
        <v>26</v>
      </c>
      <c r="F61" s="25" t="s">
        <v>23</v>
      </c>
      <c r="G61" s="25" t="s">
        <v>23</v>
      </c>
      <c r="H61" s="458"/>
      <c r="I61" s="458"/>
      <c r="K61" s="336" t="s">
        <v>282</v>
      </c>
      <c r="L61" s="336"/>
      <c r="M61" s="336"/>
      <c r="N61" s="25" t="s">
        <v>26</v>
      </c>
      <c r="O61" s="25" t="s">
        <v>23</v>
      </c>
      <c r="P61" s="25" t="s">
        <v>23</v>
      </c>
      <c r="Q61" s="462"/>
      <c r="R61" s="463"/>
      <c r="T61" s="336" t="s">
        <v>183</v>
      </c>
      <c r="U61" s="336"/>
      <c r="V61" s="336"/>
      <c r="W61" s="25" t="s">
        <v>26</v>
      </c>
      <c r="X61" s="26" t="s">
        <v>23</v>
      </c>
      <c r="Y61" s="38" t="s">
        <v>23</v>
      </c>
      <c r="Z61" s="352"/>
      <c r="AA61" s="353"/>
      <c r="AC61" s="336" t="s">
        <v>183</v>
      </c>
      <c r="AD61" s="336"/>
      <c r="AE61" s="336"/>
      <c r="AF61" s="25" t="s">
        <v>26</v>
      </c>
      <c r="AG61" s="26" t="s">
        <v>23</v>
      </c>
      <c r="AH61" s="38" t="s">
        <v>23</v>
      </c>
      <c r="AI61" s="352"/>
      <c r="AJ61" s="353"/>
    </row>
    <row r="62" spans="2:36" ht="13.5" thickBot="1" x14ac:dyDescent="0.25">
      <c r="B62" s="336"/>
      <c r="C62" s="336"/>
      <c r="D62" s="336"/>
      <c r="E62" s="27" t="s">
        <v>24</v>
      </c>
      <c r="F62" s="27" t="s">
        <v>24</v>
      </c>
      <c r="G62" s="27" t="s">
        <v>27</v>
      </c>
      <c r="H62" s="458"/>
      <c r="I62" s="458"/>
      <c r="K62" s="336"/>
      <c r="L62" s="336"/>
      <c r="M62" s="336"/>
      <c r="N62" s="27" t="s">
        <v>24</v>
      </c>
      <c r="O62" s="27" t="s">
        <v>24</v>
      </c>
      <c r="P62" s="27" t="s">
        <v>27</v>
      </c>
      <c r="Q62" s="464"/>
      <c r="R62" s="465"/>
      <c r="T62" s="336"/>
      <c r="U62" s="336"/>
      <c r="V62" s="336"/>
      <c r="W62" s="27" t="s">
        <v>24</v>
      </c>
      <c r="X62" s="28" t="s">
        <v>24</v>
      </c>
      <c r="Y62" s="37" t="s">
        <v>24</v>
      </c>
      <c r="Z62" s="354"/>
      <c r="AA62" s="355"/>
      <c r="AC62" s="336"/>
      <c r="AD62" s="336"/>
      <c r="AE62" s="336"/>
      <c r="AF62" s="27" t="s">
        <v>24</v>
      </c>
      <c r="AG62" s="28" t="s">
        <v>24</v>
      </c>
      <c r="AH62" s="37" t="s">
        <v>24</v>
      </c>
      <c r="AI62" s="354"/>
      <c r="AJ62" s="355"/>
    </row>
    <row r="63" spans="2:36" ht="13.5" thickBot="1" x14ac:dyDescent="0.25">
      <c r="B63" s="336"/>
      <c r="C63" s="336"/>
      <c r="D63" s="336"/>
      <c r="E63" s="29" t="s">
        <v>28</v>
      </c>
      <c r="F63" s="29" t="s">
        <v>25</v>
      </c>
      <c r="G63" s="29" t="s">
        <v>25</v>
      </c>
      <c r="H63" s="458"/>
      <c r="I63" s="458"/>
      <c r="K63" s="336"/>
      <c r="L63" s="336"/>
      <c r="M63" s="336"/>
      <c r="N63" s="29" t="s">
        <v>28</v>
      </c>
      <c r="O63" s="29" t="s">
        <v>25</v>
      </c>
      <c r="P63" s="29" t="s">
        <v>25</v>
      </c>
      <c r="Q63" s="466"/>
      <c r="R63" s="467"/>
      <c r="T63" s="336"/>
      <c r="U63" s="336"/>
      <c r="V63" s="336"/>
      <c r="W63" s="29" t="s">
        <v>28</v>
      </c>
      <c r="X63" s="30" t="s">
        <v>28</v>
      </c>
      <c r="Y63" s="39" t="s">
        <v>28</v>
      </c>
      <c r="Z63" s="356"/>
      <c r="AA63" s="357"/>
      <c r="AC63" s="336"/>
      <c r="AD63" s="336"/>
      <c r="AE63" s="336"/>
      <c r="AF63" s="29" t="s">
        <v>28</v>
      </c>
      <c r="AG63" s="30" t="s">
        <v>28</v>
      </c>
      <c r="AH63" s="39" t="s">
        <v>28</v>
      </c>
      <c r="AI63" s="356"/>
      <c r="AJ63" s="357"/>
    </row>
    <row r="64" spans="2:36" ht="12.75" customHeight="1" thickBot="1" x14ac:dyDescent="0.25">
      <c r="B64" s="336" t="s">
        <v>283</v>
      </c>
      <c r="C64" s="336"/>
      <c r="D64" s="336"/>
      <c r="E64" s="25" t="s">
        <v>26</v>
      </c>
      <c r="F64" s="25" t="s">
        <v>23</v>
      </c>
      <c r="G64" s="25" t="s">
        <v>23</v>
      </c>
      <c r="H64" s="458"/>
      <c r="I64" s="353"/>
      <c r="K64" s="336" t="s">
        <v>283</v>
      </c>
      <c r="L64" s="336"/>
      <c r="M64" s="336"/>
      <c r="N64" s="25" t="s">
        <v>26</v>
      </c>
      <c r="O64" s="25" t="s">
        <v>23</v>
      </c>
      <c r="P64" s="25" t="s">
        <v>23</v>
      </c>
      <c r="Q64" s="458"/>
      <c r="R64" s="458"/>
      <c r="T64" s="336" t="s">
        <v>184</v>
      </c>
      <c r="U64" s="336"/>
      <c r="V64" s="336"/>
      <c r="W64" s="25" t="s">
        <v>23</v>
      </c>
      <c r="X64" s="26" t="s">
        <v>23</v>
      </c>
      <c r="Y64" s="38" t="s">
        <v>23</v>
      </c>
      <c r="Z64" s="368"/>
      <c r="AA64" s="339"/>
      <c r="AC64" s="336" t="s">
        <v>184</v>
      </c>
      <c r="AD64" s="336"/>
      <c r="AE64" s="336"/>
      <c r="AF64" s="25" t="s">
        <v>23</v>
      </c>
      <c r="AG64" s="26" t="s">
        <v>23</v>
      </c>
      <c r="AH64" s="38" t="s">
        <v>23</v>
      </c>
      <c r="AI64" s="368"/>
      <c r="AJ64" s="339"/>
    </row>
    <row r="65" spans="2:36" ht="13.5" thickBot="1" x14ac:dyDescent="0.25">
      <c r="B65" s="336"/>
      <c r="C65" s="336"/>
      <c r="D65" s="336"/>
      <c r="E65" s="27" t="s">
        <v>24</v>
      </c>
      <c r="F65" s="27" t="s">
        <v>24</v>
      </c>
      <c r="G65" s="27" t="s">
        <v>27</v>
      </c>
      <c r="H65" s="459"/>
      <c r="I65" s="355"/>
      <c r="K65" s="336"/>
      <c r="L65" s="336"/>
      <c r="M65" s="336"/>
      <c r="N65" s="27" t="s">
        <v>24</v>
      </c>
      <c r="O65" s="27" t="s">
        <v>24</v>
      </c>
      <c r="P65" s="27" t="s">
        <v>27</v>
      </c>
      <c r="Q65" s="458"/>
      <c r="R65" s="458"/>
      <c r="T65" s="336"/>
      <c r="U65" s="336"/>
      <c r="V65" s="336"/>
      <c r="W65" s="27" t="s">
        <v>27</v>
      </c>
      <c r="X65" s="28" t="s">
        <v>24</v>
      </c>
      <c r="Y65" s="37" t="s">
        <v>24</v>
      </c>
      <c r="Z65" s="369"/>
      <c r="AA65" s="341"/>
      <c r="AC65" s="336"/>
      <c r="AD65" s="336"/>
      <c r="AE65" s="336"/>
      <c r="AF65" s="27" t="s">
        <v>27</v>
      </c>
      <c r="AG65" s="28" t="s">
        <v>24</v>
      </c>
      <c r="AH65" s="37" t="s">
        <v>24</v>
      </c>
      <c r="AI65" s="369"/>
      <c r="AJ65" s="341"/>
    </row>
    <row r="66" spans="2:36" ht="13.5" thickBot="1" x14ac:dyDescent="0.25">
      <c r="B66" s="336"/>
      <c r="C66" s="336"/>
      <c r="D66" s="336"/>
      <c r="E66" s="29" t="s">
        <v>28</v>
      </c>
      <c r="F66" s="29" t="s">
        <v>25</v>
      </c>
      <c r="G66" s="29" t="s">
        <v>25</v>
      </c>
      <c r="H66" s="460"/>
      <c r="I66" s="357"/>
      <c r="K66" s="336"/>
      <c r="L66" s="336"/>
      <c r="M66" s="336"/>
      <c r="N66" s="29" t="s">
        <v>28</v>
      </c>
      <c r="O66" s="29" t="s">
        <v>25</v>
      </c>
      <c r="P66" s="29" t="s">
        <v>25</v>
      </c>
      <c r="Q66" s="458"/>
      <c r="R66" s="458"/>
      <c r="T66" s="336"/>
      <c r="U66" s="336"/>
      <c r="V66" s="336"/>
      <c r="W66" s="29" t="s">
        <v>25</v>
      </c>
      <c r="X66" s="30" t="s">
        <v>25</v>
      </c>
      <c r="Y66" s="39" t="s">
        <v>25</v>
      </c>
      <c r="Z66" s="370"/>
      <c r="AA66" s="343"/>
      <c r="AC66" s="336"/>
      <c r="AD66" s="336"/>
      <c r="AE66" s="336"/>
      <c r="AF66" s="29" t="s">
        <v>25</v>
      </c>
      <c r="AG66" s="30" t="s">
        <v>25</v>
      </c>
      <c r="AH66" s="39" t="s">
        <v>25</v>
      </c>
      <c r="AI66" s="370"/>
      <c r="AJ66" s="343"/>
    </row>
    <row r="67" spans="2:36" ht="12.75" customHeight="1" thickBot="1" x14ac:dyDescent="0.25">
      <c r="B67" s="336" t="s">
        <v>284</v>
      </c>
      <c r="C67" s="336"/>
      <c r="D67" s="336"/>
      <c r="E67" s="25" t="s">
        <v>26</v>
      </c>
      <c r="F67" s="25" t="s">
        <v>23</v>
      </c>
      <c r="G67" s="25" t="s">
        <v>23</v>
      </c>
      <c r="H67" s="458"/>
      <c r="I67" s="458"/>
      <c r="K67" s="336" t="s">
        <v>284</v>
      </c>
      <c r="L67" s="336"/>
      <c r="M67" s="336"/>
      <c r="N67" s="25" t="s">
        <v>26</v>
      </c>
      <c r="O67" s="25" t="s">
        <v>23</v>
      </c>
      <c r="P67" s="25" t="s">
        <v>23</v>
      </c>
      <c r="Q67" s="430"/>
      <c r="R67" s="430"/>
      <c r="T67" s="336" t="s">
        <v>185</v>
      </c>
      <c r="U67" s="336"/>
      <c r="V67" s="336"/>
      <c r="W67" s="25" t="s">
        <v>23</v>
      </c>
      <c r="X67" s="26" t="s">
        <v>23</v>
      </c>
      <c r="Y67" s="38" t="s">
        <v>23</v>
      </c>
      <c r="Z67" s="368"/>
      <c r="AA67" s="339"/>
      <c r="AC67" s="336" t="s">
        <v>185</v>
      </c>
      <c r="AD67" s="336"/>
      <c r="AE67" s="336"/>
      <c r="AF67" s="25" t="s">
        <v>23</v>
      </c>
      <c r="AG67" s="26" t="s">
        <v>23</v>
      </c>
      <c r="AH67" s="38" t="s">
        <v>23</v>
      </c>
      <c r="AI67" s="368"/>
      <c r="AJ67" s="339"/>
    </row>
    <row r="68" spans="2:36" ht="13.5" thickBot="1" x14ac:dyDescent="0.25">
      <c r="B68" s="336"/>
      <c r="C68" s="336"/>
      <c r="D68" s="336"/>
      <c r="E68" s="27" t="s">
        <v>24</v>
      </c>
      <c r="F68" s="27" t="s">
        <v>24</v>
      </c>
      <c r="G68" s="27" t="s">
        <v>27</v>
      </c>
      <c r="H68" s="458"/>
      <c r="I68" s="458"/>
      <c r="K68" s="336"/>
      <c r="L68" s="336"/>
      <c r="M68" s="336"/>
      <c r="N68" s="27" t="s">
        <v>24</v>
      </c>
      <c r="O68" s="27" t="s">
        <v>24</v>
      </c>
      <c r="P68" s="27" t="s">
        <v>27</v>
      </c>
      <c r="Q68" s="430"/>
      <c r="R68" s="430"/>
      <c r="T68" s="336"/>
      <c r="U68" s="336"/>
      <c r="V68" s="336"/>
      <c r="W68" s="27" t="s">
        <v>24</v>
      </c>
      <c r="X68" s="28" t="s">
        <v>27</v>
      </c>
      <c r="Y68" s="37" t="s">
        <v>24</v>
      </c>
      <c r="Z68" s="369"/>
      <c r="AA68" s="341"/>
      <c r="AC68" s="336"/>
      <c r="AD68" s="336"/>
      <c r="AE68" s="336"/>
      <c r="AF68" s="27" t="s">
        <v>24</v>
      </c>
      <c r="AG68" s="28" t="s">
        <v>27</v>
      </c>
      <c r="AH68" s="37" t="s">
        <v>24</v>
      </c>
      <c r="AI68" s="369"/>
      <c r="AJ68" s="341"/>
    </row>
    <row r="69" spans="2:36" ht="13.5" thickBot="1" x14ac:dyDescent="0.25">
      <c r="B69" s="336"/>
      <c r="C69" s="336"/>
      <c r="D69" s="336"/>
      <c r="E69" s="29" t="s">
        <v>28</v>
      </c>
      <c r="F69" s="29" t="s">
        <v>25</v>
      </c>
      <c r="G69" s="29" t="s">
        <v>25</v>
      </c>
      <c r="H69" s="458"/>
      <c r="I69" s="458"/>
      <c r="K69" s="336"/>
      <c r="L69" s="336"/>
      <c r="M69" s="336"/>
      <c r="N69" s="29" t="s">
        <v>28</v>
      </c>
      <c r="O69" s="29" t="s">
        <v>25</v>
      </c>
      <c r="P69" s="29" t="s">
        <v>25</v>
      </c>
      <c r="Q69" s="430"/>
      <c r="R69" s="430"/>
      <c r="T69" s="336"/>
      <c r="U69" s="336"/>
      <c r="V69" s="336"/>
      <c r="W69" s="29" t="s">
        <v>25</v>
      </c>
      <c r="X69" s="30" t="s">
        <v>25</v>
      </c>
      <c r="Y69" s="39" t="s">
        <v>25</v>
      </c>
      <c r="Z69" s="370"/>
      <c r="AA69" s="343"/>
      <c r="AC69" s="336"/>
      <c r="AD69" s="336"/>
      <c r="AE69" s="336"/>
      <c r="AF69" s="29" t="s">
        <v>25</v>
      </c>
      <c r="AG69" s="30" t="s">
        <v>25</v>
      </c>
      <c r="AH69" s="39" t="s">
        <v>25</v>
      </c>
      <c r="AI69" s="370"/>
      <c r="AJ69" s="343"/>
    </row>
    <row r="70" spans="2:36" ht="12.75" customHeight="1" thickBot="1" x14ac:dyDescent="0.25">
      <c r="B70" s="336" t="s">
        <v>285</v>
      </c>
      <c r="C70" s="336"/>
      <c r="D70" s="336"/>
      <c r="E70" s="25" t="s">
        <v>26</v>
      </c>
      <c r="F70" s="25" t="s">
        <v>23</v>
      </c>
      <c r="G70" s="25" t="s">
        <v>23</v>
      </c>
      <c r="H70" s="458"/>
      <c r="I70" s="458"/>
      <c r="K70" s="336" t="s">
        <v>285</v>
      </c>
      <c r="L70" s="336"/>
      <c r="M70" s="336"/>
      <c r="N70" s="25" t="s">
        <v>26</v>
      </c>
      <c r="O70" s="25" t="s">
        <v>23</v>
      </c>
      <c r="P70" s="25" t="s">
        <v>23</v>
      </c>
      <c r="Q70" s="430"/>
      <c r="R70" s="430"/>
      <c r="T70" s="336" t="s">
        <v>186</v>
      </c>
      <c r="U70" s="336"/>
      <c r="V70" s="336"/>
      <c r="W70" s="25" t="s">
        <v>23</v>
      </c>
      <c r="X70" s="25" t="s">
        <v>26</v>
      </c>
      <c r="Y70" s="25" t="s">
        <v>26</v>
      </c>
      <c r="Z70" s="337"/>
      <c r="AA70" s="337"/>
      <c r="AC70" s="336" t="s">
        <v>186</v>
      </c>
      <c r="AD70" s="336"/>
      <c r="AE70" s="336"/>
      <c r="AF70" s="25" t="s">
        <v>23</v>
      </c>
      <c r="AG70" s="25" t="s">
        <v>26</v>
      </c>
      <c r="AH70" s="25" t="s">
        <v>26</v>
      </c>
      <c r="AI70" s="337"/>
      <c r="AJ70" s="337"/>
    </row>
    <row r="71" spans="2:36" ht="13.5" thickBot="1" x14ac:dyDescent="0.25">
      <c r="B71" s="336"/>
      <c r="C71" s="336"/>
      <c r="D71" s="336"/>
      <c r="E71" s="27" t="s">
        <v>24</v>
      </c>
      <c r="F71" s="27" t="s">
        <v>24</v>
      </c>
      <c r="G71" s="27" t="s">
        <v>27</v>
      </c>
      <c r="H71" s="458"/>
      <c r="I71" s="458"/>
      <c r="K71" s="336"/>
      <c r="L71" s="336"/>
      <c r="M71" s="336"/>
      <c r="N71" s="27" t="s">
        <v>24</v>
      </c>
      <c r="O71" s="27" t="s">
        <v>24</v>
      </c>
      <c r="P71" s="27" t="s">
        <v>27</v>
      </c>
      <c r="Q71" s="430"/>
      <c r="R71" s="430"/>
      <c r="T71" s="336"/>
      <c r="U71" s="336"/>
      <c r="V71" s="336"/>
      <c r="W71" s="27" t="s">
        <v>24</v>
      </c>
      <c r="X71" s="27" t="s">
        <v>24</v>
      </c>
      <c r="Y71" s="27" t="s">
        <v>24</v>
      </c>
      <c r="Z71" s="337"/>
      <c r="AA71" s="337"/>
      <c r="AC71" s="336"/>
      <c r="AD71" s="336"/>
      <c r="AE71" s="336"/>
      <c r="AF71" s="27" t="s">
        <v>24</v>
      </c>
      <c r="AG71" s="27" t="s">
        <v>24</v>
      </c>
      <c r="AH71" s="27" t="s">
        <v>24</v>
      </c>
      <c r="AI71" s="337"/>
      <c r="AJ71" s="337"/>
    </row>
    <row r="72" spans="2:36" ht="13.5" thickBot="1" x14ac:dyDescent="0.25">
      <c r="B72" s="336"/>
      <c r="C72" s="336"/>
      <c r="D72" s="336"/>
      <c r="E72" s="29" t="s">
        <v>28</v>
      </c>
      <c r="F72" s="29" t="s">
        <v>25</v>
      </c>
      <c r="G72" s="29" t="s">
        <v>25</v>
      </c>
      <c r="H72" s="458"/>
      <c r="I72" s="458"/>
      <c r="K72" s="336"/>
      <c r="L72" s="336"/>
      <c r="M72" s="336"/>
      <c r="N72" s="29" t="s">
        <v>28</v>
      </c>
      <c r="O72" s="29" t="s">
        <v>25</v>
      </c>
      <c r="P72" s="29" t="s">
        <v>25</v>
      </c>
      <c r="Q72" s="430"/>
      <c r="R72" s="430"/>
      <c r="T72" s="336"/>
      <c r="U72" s="336"/>
      <c r="V72" s="336"/>
      <c r="W72" s="29" t="s">
        <v>25</v>
      </c>
      <c r="X72" s="29" t="s">
        <v>25</v>
      </c>
      <c r="Y72" s="29" t="s">
        <v>25</v>
      </c>
      <c r="Z72" s="337"/>
      <c r="AA72" s="337"/>
      <c r="AC72" s="336"/>
      <c r="AD72" s="336"/>
      <c r="AE72" s="336"/>
      <c r="AF72" s="29" t="s">
        <v>25</v>
      </c>
      <c r="AG72" s="29" t="s">
        <v>25</v>
      </c>
      <c r="AH72" s="29" t="s">
        <v>25</v>
      </c>
      <c r="AI72" s="337"/>
      <c r="AJ72" s="337"/>
    </row>
    <row r="73" spans="2:36" ht="12.75" customHeight="1" thickBot="1" x14ac:dyDescent="0.25">
      <c r="B73" s="336" t="s">
        <v>278</v>
      </c>
      <c r="C73" s="336"/>
      <c r="D73" s="336"/>
      <c r="E73" s="25" t="s">
        <v>26</v>
      </c>
      <c r="F73" s="25" t="s">
        <v>23</v>
      </c>
      <c r="G73" s="25" t="s">
        <v>23</v>
      </c>
      <c r="H73" s="430"/>
      <c r="I73" s="430"/>
      <c r="K73" s="336" t="s">
        <v>278</v>
      </c>
      <c r="L73" s="336"/>
      <c r="M73" s="336"/>
      <c r="N73" s="25" t="s">
        <v>26</v>
      </c>
      <c r="O73" s="25" t="s">
        <v>23</v>
      </c>
      <c r="P73" s="25" t="s">
        <v>23</v>
      </c>
      <c r="Q73" s="430"/>
      <c r="R73" s="430"/>
      <c r="T73" s="336" t="s">
        <v>187</v>
      </c>
      <c r="U73" s="336"/>
      <c r="V73" s="336"/>
      <c r="W73" s="25" t="s">
        <v>23</v>
      </c>
      <c r="X73" s="25" t="s">
        <v>26</v>
      </c>
      <c r="Y73" s="25" t="s">
        <v>26</v>
      </c>
      <c r="Z73" s="337"/>
      <c r="AA73" s="337"/>
      <c r="AC73" s="336" t="s">
        <v>187</v>
      </c>
      <c r="AD73" s="336"/>
      <c r="AE73" s="336"/>
      <c r="AF73" s="25" t="s">
        <v>23</v>
      </c>
      <c r="AG73" s="25" t="s">
        <v>26</v>
      </c>
      <c r="AH73" s="25" t="s">
        <v>26</v>
      </c>
      <c r="AI73" s="337"/>
      <c r="AJ73" s="337"/>
    </row>
    <row r="74" spans="2:36" ht="13.5" thickBot="1" x14ac:dyDescent="0.25">
      <c r="B74" s="336"/>
      <c r="C74" s="336"/>
      <c r="D74" s="336"/>
      <c r="E74" s="27" t="s">
        <v>24</v>
      </c>
      <c r="F74" s="27" t="s">
        <v>24</v>
      </c>
      <c r="G74" s="27" t="s">
        <v>27</v>
      </c>
      <c r="H74" s="430"/>
      <c r="I74" s="430"/>
      <c r="K74" s="336"/>
      <c r="L74" s="336"/>
      <c r="M74" s="336"/>
      <c r="N74" s="27" t="s">
        <v>24</v>
      </c>
      <c r="O74" s="27" t="s">
        <v>24</v>
      </c>
      <c r="P74" s="27" t="s">
        <v>27</v>
      </c>
      <c r="Q74" s="430"/>
      <c r="R74" s="430"/>
      <c r="T74" s="336"/>
      <c r="U74" s="336"/>
      <c r="V74" s="336"/>
      <c r="W74" s="27" t="s">
        <v>24</v>
      </c>
      <c r="X74" s="27" t="s">
        <v>24</v>
      </c>
      <c r="Y74" s="27" t="s">
        <v>24</v>
      </c>
      <c r="Z74" s="337"/>
      <c r="AA74" s="337"/>
      <c r="AC74" s="336"/>
      <c r="AD74" s="336"/>
      <c r="AE74" s="336"/>
      <c r="AF74" s="27" t="s">
        <v>24</v>
      </c>
      <c r="AG74" s="27" t="s">
        <v>24</v>
      </c>
      <c r="AH74" s="27" t="s">
        <v>24</v>
      </c>
      <c r="AI74" s="337"/>
      <c r="AJ74" s="337"/>
    </row>
    <row r="75" spans="2:36" ht="13.5" thickBot="1" x14ac:dyDescent="0.25">
      <c r="B75" s="336"/>
      <c r="C75" s="336"/>
      <c r="D75" s="336"/>
      <c r="E75" s="29" t="s">
        <v>28</v>
      </c>
      <c r="F75" s="29" t="s">
        <v>25</v>
      </c>
      <c r="G75" s="29" t="s">
        <v>25</v>
      </c>
      <c r="H75" s="430"/>
      <c r="I75" s="430"/>
      <c r="K75" s="336"/>
      <c r="L75" s="336"/>
      <c r="M75" s="336"/>
      <c r="N75" s="29" t="s">
        <v>28</v>
      </c>
      <c r="O75" s="29" t="s">
        <v>25</v>
      </c>
      <c r="P75" s="29" t="s">
        <v>25</v>
      </c>
      <c r="Q75" s="430"/>
      <c r="R75" s="430"/>
      <c r="T75" s="336"/>
      <c r="U75" s="336"/>
      <c r="V75" s="336"/>
      <c r="W75" s="29" t="s">
        <v>25</v>
      </c>
      <c r="X75" s="29" t="s">
        <v>25</v>
      </c>
      <c r="Y75" s="29" t="s">
        <v>25</v>
      </c>
      <c r="Z75" s="337"/>
      <c r="AA75" s="337"/>
      <c r="AC75" s="336"/>
      <c r="AD75" s="336"/>
      <c r="AE75" s="336"/>
      <c r="AF75" s="29" t="s">
        <v>25</v>
      </c>
      <c r="AG75" s="29" t="s">
        <v>25</v>
      </c>
      <c r="AH75" s="29" t="s">
        <v>25</v>
      </c>
      <c r="AI75" s="337"/>
      <c r="AJ75" s="337"/>
    </row>
    <row r="76" spans="2:36" ht="12.75" customHeight="1" thickBot="1" x14ac:dyDescent="0.25"/>
    <row r="77" spans="2:36" ht="18" customHeight="1" thickBot="1" x14ac:dyDescent="0.25">
      <c r="B77" s="364" t="s">
        <v>274</v>
      </c>
      <c r="C77" s="364"/>
      <c r="D77" s="364"/>
      <c r="E77" s="365" t="s">
        <v>14</v>
      </c>
      <c r="F77" s="366" t="s">
        <v>15</v>
      </c>
      <c r="G77" s="366" t="s">
        <v>16</v>
      </c>
      <c r="H77" s="366" t="s">
        <v>17</v>
      </c>
      <c r="I77" s="365" t="s">
        <v>18</v>
      </c>
      <c r="K77" s="364" t="s">
        <v>274</v>
      </c>
      <c r="L77" s="364"/>
      <c r="M77" s="364"/>
      <c r="N77" s="365" t="s">
        <v>14</v>
      </c>
      <c r="O77" s="366" t="s">
        <v>15</v>
      </c>
      <c r="P77" s="366" t="s">
        <v>16</v>
      </c>
      <c r="Q77" s="366" t="s">
        <v>17</v>
      </c>
      <c r="R77" s="365" t="s">
        <v>18</v>
      </c>
      <c r="T77" s="364" t="s">
        <v>231</v>
      </c>
      <c r="U77" s="364"/>
      <c r="V77" s="364"/>
      <c r="W77" s="365" t="s">
        <v>14</v>
      </c>
      <c r="X77" s="366" t="s">
        <v>15</v>
      </c>
      <c r="Y77" s="366" t="s">
        <v>16</v>
      </c>
      <c r="Z77" s="366" t="s">
        <v>17</v>
      </c>
      <c r="AA77" s="365" t="s">
        <v>18</v>
      </c>
      <c r="AC77" s="364" t="s">
        <v>231</v>
      </c>
      <c r="AD77" s="364"/>
      <c r="AE77" s="364"/>
      <c r="AF77" s="365" t="s">
        <v>14</v>
      </c>
      <c r="AG77" s="366" t="s">
        <v>15</v>
      </c>
      <c r="AH77" s="366" t="s">
        <v>16</v>
      </c>
      <c r="AI77" s="366" t="s">
        <v>17</v>
      </c>
      <c r="AJ77" s="365" t="s">
        <v>18</v>
      </c>
    </row>
    <row r="78" spans="2:36" ht="18" customHeight="1" thickBot="1" x14ac:dyDescent="0.25">
      <c r="B78" s="364"/>
      <c r="C78" s="364"/>
      <c r="D78" s="364"/>
      <c r="E78" s="365"/>
      <c r="F78" s="366"/>
      <c r="G78" s="366"/>
      <c r="H78" s="366"/>
      <c r="I78" s="365"/>
      <c r="K78" s="364"/>
      <c r="L78" s="364"/>
      <c r="M78" s="364"/>
      <c r="N78" s="365"/>
      <c r="O78" s="366"/>
      <c r="P78" s="366"/>
      <c r="Q78" s="366"/>
      <c r="R78" s="365"/>
      <c r="T78" s="364"/>
      <c r="U78" s="364"/>
      <c r="V78" s="364"/>
      <c r="W78" s="365"/>
      <c r="X78" s="366"/>
      <c r="Y78" s="366"/>
      <c r="Z78" s="366"/>
      <c r="AA78" s="365"/>
      <c r="AC78" s="364"/>
      <c r="AD78" s="364"/>
      <c r="AE78" s="364"/>
      <c r="AF78" s="365"/>
      <c r="AG78" s="366"/>
      <c r="AH78" s="366"/>
      <c r="AI78" s="366"/>
      <c r="AJ78" s="365"/>
    </row>
    <row r="79" spans="2:36" ht="12.75" customHeight="1" thickBot="1" x14ac:dyDescent="0.25">
      <c r="B79" s="336" t="s">
        <v>275</v>
      </c>
      <c r="C79" s="336"/>
      <c r="D79" s="336"/>
      <c r="E79" s="359"/>
      <c r="F79" s="359"/>
      <c r="G79" s="360"/>
      <c r="H79" s="358" t="b">
        <f>IF(IFERROR(F79-E79,""),((G79-E79)/(F79-E79)*100))</f>
        <v>0</v>
      </c>
      <c r="I79" s="361" t="b">
        <f>IF(IFERROR(H79:H84,""),IF(AVERAGE(H79:H84)&gt;100,100,IF(AVERAGE(H79:H84)&lt;0,0,AVERAGE(H79:H84))))</f>
        <v>0</v>
      </c>
      <c r="K79" s="336" t="s">
        <v>306</v>
      </c>
      <c r="L79" s="336"/>
      <c r="M79" s="336"/>
      <c r="N79" s="359"/>
      <c r="O79" s="359"/>
      <c r="P79" s="360"/>
      <c r="Q79" s="358" t="b">
        <f>IF(IFERROR(O79-N79,""),((P79-N79)/(O79-N79)*100))</f>
        <v>0</v>
      </c>
      <c r="R79" s="361" t="b">
        <f>IF(IFERROR(Q79:Q84,""),IF(AVERAGE(Q79:Q84)&gt;100,100,IF(AVERAGE(Q79:Q84)&lt;0,0,AVERAGE(Q79:Q84))))</f>
        <v>0</v>
      </c>
      <c r="T79" s="336" t="s">
        <v>188</v>
      </c>
      <c r="U79" s="336"/>
      <c r="V79" s="336"/>
      <c r="W79" s="359"/>
      <c r="X79" s="371"/>
      <c r="Y79" s="360"/>
      <c r="Z79" s="358" t="b">
        <f>IF(IFERROR(X79-W79,""),((Y79-W79)/(X79-W79)*100))</f>
        <v>0</v>
      </c>
      <c r="AA79" s="361" t="b">
        <f>IF(IFERROR(Z79:Z84,""),IF(AVERAGE(Z79:Z84)&gt;100,100,IF(AVERAGE(Z79:Z84)&lt;0,0,AVERAGE(Z79:Z84))))</f>
        <v>0</v>
      </c>
      <c r="AC79" s="336" t="s">
        <v>188</v>
      </c>
      <c r="AD79" s="336"/>
      <c r="AE79" s="336"/>
      <c r="AF79" s="359"/>
      <c r="AG79" s="371"/>
      <c r="AH79" s="360"/>
      <c r="AI79" s="358" t="b">
        <f>IF(IFERROR(AG79-AF79,""),((AH79-AF79)/(AG79-AF79)*100))</f>
        <v>0</v>
      </c>
      <c r="AJ79" s="361" t="b">
        <f>IF(IFERROR(AI79:AI84,""),IF(AVERAGE(AI79:AI84)&gt;100,100,IF(AVERAGE(AI79:AI84)&lt;0,0,AVERAGE(AI79:AI84))))</f>
        <v>0</v>
      </c>
    </row>
    <row r="80" spans="2:36" ht="13.5" customHeight="1" thickBot="1" x14ac:dyDescent="0.25">
      <c r="B80" s="336"/>
      <c r="C80" s="336"/>
      <c r="D80" s="336"/>
      <c r="E80" s="359"/>
      <c r="F80" s="359"/>
      <c r="G80" s="360"/>
      <c r="H80" s="358"/>
      <c r="I80" s="362"/>
      <c r="K80" s="336"/>
      <c r="L80" s="336"/>
      <c r="M80" s="336"/>
      <c r="N80" s="359"/>
      <c r="O80" s="359"/>
      <c r="P80" s="360"/>
      <c r="Q80" s="358"/>
      <c r="R80" s="362"/>
      <c r="T80" s="336"/>
      <c r="U80" s="336"/>
      <c r="V80" s="336"/>
      <c r="W80" s="359"/>
      <c r="X80" s="371"/>
      <c r="Y80" s="360"/>
      <c r="Z80" s="358"/>
      <c r="AA80" s="362"/>
      <c r="AC80" s="336"/>
      <c r="AD80" s="336"/>
      <c r="AE80" s="336"/>
      <c r="AF80" s="359"/>
      <c r="AG80" s="371"/>
      <c r="AH80" s="360"/>
      <c r="AI80" s="358"/>
      <c r="AJ80" s="362"/>
    </row>
    <row r="81" spans="2:36" ht="13.5" thickBot="1" x14ac:dyDescent="0.25">
      <c r="B81" s="336" t="s">
        <v>276</v>
      </c>
      <c r="C81" s="336"/>
      <c r="D81" s="336"/>
      <c r="E81" s="454"/>
      <c r="F81" s="402"/>
      <c r="G81" s="461"/>
      <c r="H81" s="358" t="b">
        <f>IF(IFERROR(F81-E81,""),((G81-E81)/(F81-E81)*100))</f>
        <v>0</v>
      </c>
      <c r="I81" s="362"/>
      <c r="K81" s="336" t="s">
        <v>276</v>
      </c>
      <c r="L81" s="336"/>
      <c r="M81" s="336"/>
      <c r="N81" s="359"/>
      <c r="O81" s="359"/>
      <c r="P81" s="360"/>
      <c r="Q81" s="358" t="b">
        <f>IF(IFERROR(O81-N81,""),((P81-N81)/(O81-N81)*100))</f>
        <v>0</v>
      </c>
      <c r="R81" s="362"/>
      <c r="T81" s="336" t="s">
        <v>189</v>
      </c>
      <c r="U81" s="336"/>
      <c r="V81" s="336"/>
      <c r="W81" s="359"/>
      <c r="X81" s="371"/>
      <c r="Y81" s="360"/>
      <c r="Z81" s="358" t="b">
        <f>IF(IFERROR(X81-W81,""),((Y81-W81)/(X81-W81)*100))</f>
        <v>0</v>
      </c>
      <c r="AA81" s="362"/>
      <c r="AC81" s="336" t="s">
        <v>189</v>
      </c>
      <c r="AD81" s="336"/>
      <c r="AE81" s="336"/>
      <c r="AF81" s="359"/>
      <c r="AG81" s="371"/>
      <c r="AH81" s="360"/>
      <c r="AI81" s="358" t="b">
        <f>IF(IFERROR(AG81-AF81,""),((AH81-AF81)/(AG81-AF81)*100))</f>
        <v>0</v>
      </c>
      <c r="AJ81" s="362"/>
    </row>
    <row r="82" spans="2:36" ht="13.5" customHeight="1" thickBot="1" x14ac:dyDescent="0.25">
      <c r="B82" s="336"/>
      <c r="C82" s="336"/>
      <c r="D82" s="336"/>
      <c r="E82" s="454"/>
      <c r="F82" s="402"/>
      <c r="G82" s="461"/>
      <c r="H82" s="358"/>
      <c r="I82" s="362"/>
      <c r="K82" s="336"/>
      <c r="L82" s="336"/>
      <c r="M82" s="336"/>
      <c r="N82" s="359"/>
      <c r="O82" s="359"/>
      <c r="P82" s="360"/>
      <c r="Q82" s="358"/>
      <c r="R82" s="362"/>
      <c r="T82" s="336"/>
      <c r="U82" s="336"/>
      <c r="V82" s="336"/>
      <c r="W82" s="359"/>
      <c r="X82" s="371"/>
      <c r="Y82" s="360"/>
      <c r="Z82" s="358"/>
      <c r="AA82" s="362"/>
      <c r="AC82" s="336"/>
      <c r="AD82" s="336"/>
      <c r="AE82" s="336"/>
      <c r="AF82" s="359"/>
      <c r="AG82" s="371"/>
      <c r="AH82" s="360"/>
      <c r="AI82" s="358"/>
      <c r="AJ82" s="362"/>
    </row>
    <row r="83" spans="2:36" ht="13.5" thickBot="1" x14ac:dyDescent="0.25">
      <c r="B83" s="336" t="s">
        <v>277</v>
      </c>
      <c r="C83" s="336"/>
      <c r="D83" s="336"/>
      <c r="E83" s="410"/>
      <c r="F83" s="407"/>
      <c r="G83" s="408"/>
      <c r="H83" s="358" t="b">
        <f>IF(IFERROR(F83-E83,""),((G83-E83)/(F83-E83)*100))</f>
        <v>0</v>
      </c>
      <c r="I83" s="362"/>
      <c r="K83" s="336" t="s">
        <v>277</v>
      </c>
      <c r="L83" s="336"/>
      <c r="M83" s="336"/>
      <c r="N83" s="359"/>
      <c r="O83" s="359"/>
      <c r="P83" s="360"/>
      <c r="Q83" s="358" t="b">
        <f>IF(IFERROR(O83-N83,""),((P83-N83)/(O83-N83)*100))</f>
        <v>0</v>
      </c>
      <c r="R83" s="362"/>
      <c r="T83" s="336" t="s">
        <v>190</v>
      </c>
      <c r="U83" s="336"/>
      <c r="V83" s="336"/>
      <c r="W83" s="359"/>
      <c r="X83" s="371"/>
      <c r="Y83" s="360"/>
      <c r="Z83" s="358" t="b">
        <f>IF(IFERROR(X83-W83,""),((Y83-W83)/(X83-W83)*100))</f>
        <v>0</v>
      </c>
      <c r="AA83" s="362"/>
      <c r="AC83" s="336" t="s">
        <v>190</v>
      </c>
      <c r="AD83" s="336"/>
      <c r="AE83" s="336"/>
      <c r="AF83" s="359"/>
      <c r="AG83" s="371"/>
      <c r="AH83" s="360"/>
      <c r="AI83" s="358" t="b">
        <f>IF(IFERROR(AG83-AF83,""),((AH83-AF83)/(AG83-AF83)*100))</f>
        <v>0</v>
      </c>
      <c r="AJ83" s="362"/>
    </row>
    <row r="84" spans="2:36" ht="13.5" thickBot="1" x14ac:dyDescent="0.25">
      <c r="B84" s="336"/>
      <c r="C84" s="336"/>
      <c r="D84" s="336"/>
      <c r="E84" s="410"/>
      <c r="F84" s="407"/>
      <c r="G84" s="408"/>
      <c r="H84" s="358"/>
      <c r="I84" s="363"/>
      <c r="K84" s="336"/>
      <c r="L84" s="336"/>
      <c r="M84" s="336"/>
      <c r="N84" s="359"/>
      <c r="O84" s="359"/>
      <c r="P84" s="360"/>
      <c r="Q84" s="358"/>
      <c r="R84" s="363"/>
      <c r="T84" s="336"/>
      <c r="U84" s="336"/>
      <c r="V84" s="336"/>
      <c r="W84" s="359"/>
      <c r="X84" s="371"/>
      <c r="Y84" s="360"/>
      <c r="Z84" s="358"/>
      <c r="AA84" s="363"/>
      <c r="AC84" s="336"/>
      <c r="AD84" s="336"/>
      <c r="AE84" s="336"/>
      <c r="AF84" s="359"/>
      <c r="AG84" s="371"/>
      <c r="AH84" s="360"/>
      <c r="AI84" s="358"/>
      <c r="AJ84" s="363"/>
    </row>
    <row r="85" spans="2:36" ht="12.75" customHeight="1" thickBot="1" x14ac:dyDescent="0.25">
      <c r="B85" s="344" t="s">
        <v>19</v>
      </c>
      <c r="C85" s="344"/>
      <c r="D85" s="344"/>
      <c r="E85" s="345" t="s">
        <v>20</v>
      </c>
      <c r="F85" s="345" t="s">
        <v>21</v>
      </c>
      <c r="G85" s="411" t="s">
        <v>22</v>
      </c>
      <c r="H85" s="411"/>
      <c r="I85" s="411"/>
      <c r="K85" s="344" t="s">
        <v>19</v>
      </c>
      <c r="L85" s="344"/>
      <c r="M85" s="344"/>
      <c r="N85" s="345" t="s">
        <v>20</v>
      </c>
      <c r="O85" s="345" t="s">
        <v>21</v>
      </c>
      <c r="P85" s="411" t="s">
        <v>22</v>
      </c>
      <c r="Q85" s="411"/>
      <c r="R85" s="411"/>
      <c r="T85" s="344" t="s">
        <v>19</v>
      </c>
      <c r="U85" s="344"/>
      <c r="V85" s="344"/>
      <c r="W85" s="345" t="s">
        <v>20</v>
      </c>
      <c r="X85" s="345" t="s">
        <v>21</v>
      </c>
      <c r="Y85" s="346" t="s">
        <v>22</v>
      </c>
      <c r="Z85" s="347"/>
      <c r="AA85" s="348"/>
      <c r="AC85" s="344" t="s">
        <v>19</v>
      </c>
      <c r="AD85" s="344"/>
      <c r="AE85" s="344"/>
      <c r="AF85" s="345" t="s">
        <v>20</v>
      </c>
      <c r="AG85" s="345" t="s">
        <v>21</v>
      </c>
      <c r="AH85" s="346" t="s">
        <v>22</v>
      </c>
      <c r="AI85" s="347"/>
      <c r="AJ85" s="348"/>
    </row>
    <row r="86" spans="2:36" ht="13.5" thickBot="1" x14ac:dyDescent="0.25">
      <c r="B86" s="344"/>
      <c r="C86" s="344"/>
      <c r="D86" s="344"/>
      <c r="E86" s="345"/>
      <c r="F86" s="345"/>
      <c r="G86" s="411"/>
      <c r="H86" s="411"/>
      <c r="I86" s="411"/>
      <c r="K86" s="344"/>
      <c r="L86" s="344"/>
      <c r="M86" s="344"/>
      <c r="N86" s="345"/>
      <c r="O86" s="345"/>
      <c r="P86" s="411"/>
      <c r="Q86" s="411"/>
      <c r="R86" s="411"/>
      <c r="T86" s="344"/>
      <c r="U86" s="344"/>
      <c r="V86" s="344"/>
      <c r="W86" s="345"/>
      <c r="X86" s="345"/>
      <c r="Y86" s="349"/>
      <c r="Z86" s="350"/>
      <c r="AA86" s="351"/>
      <c r="AC86" s="344"/>
      <c r="AD86" s="344"/>
      <c r="AE86" s="344"/>
      <c r="AF86" s="345"/>
      <c r="AG86" s="345"/>
      <c r="AH86" s="349"/>
      <c r="AI86" s="350"/>
      <c r="AJ86" s="351"/>
    </row>
    <row r="87" spans="2:36" ht="12.75" customHeight="1" thickBot="1" x14ac:dyDescent="0.25">
      <c r="B87" s="336" t="s">
        <v>279</v>
      </c>
      <c r="C87" s="336"/>
      <c r="D87" s="336"/>
      <c r="E87" s="25" t="s">
        <v>26</v>
      </c>
      <c r="F87" s="25" t="s">
        <v>23</v>
      </c>
      <c r="G87" s="25" t="s">
        <v>23</v>
      </c>
      <c r="H87" s="429"/>
      <c r="I87" s="429"/>
      <c r="K87" s="336" t="s">
        <v>279</v>
      </c>
      <c r="L87" s="336"/>
      <c r="M87" s="336"/>
      <c r="N87" s="25" t="s">
        <v>26</v>
      </c>
      <c r="O87" s="25" t="s">
        <v>23</v>
      </c>
      <c r="P87" s="25" t="s">
        <v>23</v>
      </c>
      <c r="Q87" s="429"/>
      <c r="R87" s="429"/>
      <c r="T87" s="336" t="s">
        <v>191</v>
      </c>
      <c r="U87" s="336"/>
      <c r="V87" s="336"/>
      <c r="W87" s="25" t="s">
        <v>23</v>
      </c>
      <c r="X87" s="25" t="s">
        <v>26</v>
      </c>
      <c r="Y87" s="25" t="s">
        <v>26</v>
      </c>
      <c r="Z87" s="352"/>
      <c r="AA87" s="353"/>
      <c r="AC87" s="336" t="s">
        <v>191</v>
      </c>
      <c r="AD87" s="336"/>
      <c r="AE87" s="336"/>
      <c r="AF87" s="25" t="s">
        <v>23</v>
      </c>
      <c r="AG87" s="25" t="s">
        <v>26</v>
      </c>
      <c r="AH87" s="25" t="s">
        <v>26</v>
      </c>
      <c r="AI87" s="352"/>
      <c r="AJ87" s="353"/>
    </row>
    <row r="88" spans="2:36" ht="12.75" customHeight="1" thickBot="1" x14ac:dyDescent="0.25">
      <c r="B88" s="336"/>
      <c r="C88" s="336"/>
      <c r="D88" s="336"/>
      <c r="E88" s="27" t="s">
        <v>24</v>
      </c>
      <c r="F88" s="27" t="s">
        <v>24</v>
      </c>
      <c r="G88" s="27" t="s">
        <v>27</v>
      </c>
      <c r="H88" s="429"/>
      <c r="I88" s="429"/>
      <c r="K88" s="336"/>
      <c r="L88" s="336"/>
      <c r="M88" s="336"/>
      <c r="N88" s="27" t="s">
        <v>24</v>
      </c>
      <c r="O88" s="27" t="s">
        <v>24</v>
      </c>
      <c r="P88" s="27" t="s">
        <v>27</v>
      </c>
      <c r="Q88" s="429"/>
      <c r="R88" s="429"/>
      <c r="T88" s="336"/>
      <c r="U88" s="336"/>
      <c r="V88" s="336"/>
      <c r="W88" s="27" t="s">
        <v>24</v>
      </c>
      <c r="X88" s="27" t="s">
        <v>24</v>
      </c>
      <c r="Y88" s="27" t="s">
        <v>24</v>
      </c>
      <c r="Z88" s="354"/>
      <c r="AA88" s="355"/>
      <c r="AC88" s="336"/>
      <c r="AD88" s="336"/>
      <c r="AE88" s="336"/>
      <c r="AF88" s="27" t="s">
        <v>24</v>
      </c>
      <c r="AG88" s="27" t="s">
        <v>24</v>
      </c>
      <c r="AH88" s="27" t="s">
        <v>24</v>
      </c>
      <c r="AI88" s="354"/>
      <c r="AJ88" s="355"/>
    </row>
    <row r="89" spans="2:36" ht="13.5" thickBot="1" x14ac:dyDescent="0.25">
      <c r="B89" s="336"/>
      <c r="C89" s="336"/>
      <c r="D89" s="336"/>
      <c r="E89" s="29" t="s">
        <v>28</v>
      </c>
      <c r="F89" s="29" t="s">
        <v>25</v>
      </c>
      <c r="G89" s="29" t="s">
        <v>25</v>
      </c>
      <c r="H89" s="429"/>
      <c r="I89" s="429"/>
      <c r="K89" s="336"/>
      <c r="L89" s="336"/>
      <c r="M89" s="336"/>
      <c r="N89" s="29" t="s">
        <v>28</v>
      </c>
      <c r="O89" s="29" t="s">
        <v>25</v>
      </c>
      <c r="P89" s="29" t="s">
        <v>25</v>
      </c>
      <c r="Q89" s="429"/>
      <c r="R89" s="429"/>
      <c r="T89" s="336"/>
      <c r="U89" s="336"/>
      <c r="V89" s="336"/>
      <c r="W89" s="29" t="s">
        <v>25</v>
      </c>
      <c r="X89" s="29" t="s">
        <v>25</v>
      </c>
      <c r="Y89" s="29" t="s">
        <v>25</v>
      </c>
      <c r="Z89" s="356"/>
      <c r="AA89" s="357"/>
      <c r="AC89" s="336"/>
      <c r="AD89" s="336"/>
      <c r="AE89" s="336"/>
      <c r="AF89" s="29" t="s">
        <v>25</v>
      </c>
      <c r="AG89" s="29" t="s">
        <v>25</v>
      </c>
      <c r="AH89" s="29" t="s">
        <v>25</v>
      </c>
      <c r="AI89" s="356"/>
      <c r="AJ89" s="357"/>
    </row>
    <row r="90" spans="2:36" ht="12.75" customHeight="1" thickBot="1" x14ac:dyDescent="0.25">
      <c r="B90" s="336" t="s">
        <v>280</v>
      </c>
      <c r="C90" s="336"/>
      <c r="D90" s="336"/>
      <c r="E90" s="25" t="s">
        <v>26</v>
      </c>
      <c r="F90" s="25" t="s">
        <v>23</v>
      </c>
      <c r="G90" s="25" t="s">
        <v>23</v>
      </c>
      <c r="H90" s="429"/>
      <c r="I90" s="429"/>
      <c r="K90" s="336" t="s">
        <v>280</v>
      </c>
      <c r="L90" s="336"/>
      <c r="M90" s="336"/>
      <c r="N90" s="25" t="s">
        <v>26</v>
      </c>
      <c r="O90" s="25" t="s">
        <v>23</v>
      </c>
      <c r="P90" s="25" t="s">
        <v>23</v>
      </c>
      <c r="Q90" s="429"/>
      <c r="R90" s="429"/>
      <c r="T90" s="336" t="s">
        <v>192</v>
      </c>
      <c r="U90" s="336"/>
      <c r="V90" s="336"/>
      <c r="W90" s="25" t="s">
        <v>23</v>
      </c>
      <c r="X90" s="25" t="s">
        <v>26</v>
      </c>
      <c r="Y90" s="25" t="s">
        <v>26</v>
      </c>
      <c r="Z90" s="368"/>
      <c r="AA90" s="339"/>
      <c r="AC90" s="336" t="s">
        <v>192</v>
      </c>
      <c r="AD90" s="336"/>
      <c r="AE90" s="336"/>
      <c r="AF90" s="25" t="s">
        <v>23</v>
      </c>
      <c r="AG90" s="25" t="s">
        <v>26</v>
      </c>
      <c r="AH90" s="25" t="s">
        <v>26</v>
      </c>
      <c r="AI90" s="368"/>
      <c r="AJ90" s="339"/>
    </row>
    <row r="91" spans="2:36" ht="13.5" thickBot="1" x14ac:dyDescent="0.25">
      <c r="B91" s="336"/>
      <c r="C91" s="336"/>
      <c r="D91" s="336"/>
      <c r="E91" s="27" t="s">
        <v>24</v>
      </c>
      <c r="F91" s="27" t="s">
        <v>24</v>
      </c>
      <c r="G91" s="27" t="s">
        <v>27</v>
      </c>
      <c r="H91" s="429"/>
      <c r="I91" s="429"/>
      <c r="K91" s="336"/>
      <c r="L91" s="336"/>
      <c r="M91" s="336"/>
      <c r="N91" s="27" t="s">
        <v>24</v>
      </c>
      <c r="O91" s="27" t="s">
        <v>24</v>
      </c>
      <c r="P91" s="27" t="s">
        <v>27</v>
      </c>
      <c r="Q91" s="429"/>
      <c r="R91" s="429"/>
      <c r="T91" s="336"/>
      <c r="U91" s="336"/>
      <c r="V91" s="336"/>
      <c r="W91" s="27" t="s">
        <v>24</v>
      </c>
      <c r="X91" s="27" t="s">
        <v>24</v>
      </c>
      <c r="Y91" s="27" t="s">
        <v>24</v>
      </c>
      <c r="Z91" s="369"/>
      <c r="AA91" s="341"/>
      <c r="AC91" s="336"/>
      <c r="AD91" s="336"/>
      <c r="AE91" s="336"/>
      <c r="AF91" s="27" t="s">
        <v>24</v>
      </c>
      <c r="AG91" s="27" t="s">
        <v>24</v>
      </c>
      <c r="AH91" s="27" t="s">
        <v>24</v>
      </c>
      <c r="AI91" s="369"/>
      <c r="AJ91" s="341"/>
    </row>
    <row r="92" spans="2:36" ht="13.5" thickBot="1" x14ac:dyDescent="0.25">
      <c r="B92" s="336"/>
      <c r="C92" s="336"/>
      <c r="D92" s="336"/>
      <c r="E92" s="29" t="s">
        <v>28</v>
      </c>
      <c r="F92" s="29" t="s">
        <v>25</v>
      </c>
      <c r="G92" s="29" t="s">
        <v>25</v>
      </c>
      <c r="H92" s="429"/>
      <c r="I92" s="429"/>
      <c r="K92" s="336"/>
      <c r="L92" s="336"/>
      <c r="M92" s="336"/>
      <c r="N92" s="29" t="s">
        <v>28</v>
      </c>
      <c r="O92" s="29" t="s">
        <v>25</v>
      </c>
      <c r="P92" s="29" t="s">
        <v>25</v>
      </c>
      <c r="Q92" s="429"/>
      <c r="R92" s="429"/>
      <c r="T92" s="336"/>
      <c r="U92" s="336"/>
      <c r="V92" s="336"/>
      <c r="W92" s="29" t="s">
        <v>25</v>
      </c>
      <c r="X92" s="29" t="s">
        <v>25</v>
      </c>
      <c r="Y92" s="29" t="s">
        <v>25</v>
      </c>
      <c r="Z92" s="370"/>
      <c r="AA92" s="343"/>
      <c r="AC92" s="336"/>
      <c r="AD92" s="336"/>
      <c r="AE92" s="336"/>
      <c r="AF92" s="29" t="s">
        <v>25</v>
      </c>
      <c r="AG92" s="29" t="s">
        <v>25</v>
      </c>
      <c r="AH92" s="29" t="s">
        <v>25</v>
      </c>
      <c r="AI92" s="370"/>
      <c r="AJ92" s="343"/>
    </row>
    <row r="93" spans="2:36" ht="12.75" customHeight="1" thickBot="1" x14ac:dyDescent="0.25">
      <c r="B93" s="336" t="s">
        <v>281</v>
      </c>
      <c r="C93" s="336"/>
      <c r="D93" s="336"/>
      <c r="E93" s="25" t="s">
        <v>26</v>
      </c>
      <c r="F93" s="25" t="s">
        <v>23</v>
      </c>
      <c r="G93" s="25" t="s">
        <v>23</v>
      </c>
      <c r="H93" s="430"/>
      <c r="I93" s="430"/>
      <c r="K93" s="336" t="s">
        <v>281</v>
      </c>
      <c r="L93" s="336"/>
      <c r="M93" s="336"/>
      <c r="N93" s="25" t="s">
        <v>26</v>
      </c>
      <c r="O93" s="25" t="s">
        <v>23</v>
      </c>
      <c r="P93" s="25" t="s">
        <v>23</v>
      </c>
      <c r="Q93" s="430"/>
      <c r="R93" s="430"/>
      <c r="T93" s="336" t="s">
        <v>193</v>
      </c>
      <c r="U93" s="336"/>
      <c r="V93" s="336"/>
      <c r="W93" s="25" t="s">
        <v>23</v>
      </c>
      <c r="X93" s="25" t="s">
        <v>26</v>
      </c>
      <c r="Y93" s="25" t="s">
        <v>26</v>
      </c>
      <c r="Z93" s="368"/>
      <c r="AA93" s="339"/>
      <c r="AC93" s="336" t="s">
        <v>193</v>
      </c>
      <c r="AD93" s="336"/>
      <c r="AE93" s="336"/>
      <c r="AF93" s="25" t="s">
        <v>23</v>
      </c>
      <c r="AG93" s="25" t="s">
        <v>26</v>
      </c>
      <c r="AH93" s="25" t="s">
        <v>26</v>
      </c>
      <c r="AI93" s="368"/>
      <c r="AJ93" s="339"/>
    </row>
    <row r="94" spans="2:36" ht="13.5" thickBot="1" x14ac:dyDescent="0.25">
      <c r="B94" s="336"/>
      <c r="C94" s="336"/>
      <c r="D94" s="336"/>
      <c r="E94" s="27" t="s">
        <v>24</v>
      </c>
      <c r="F94" s="27" t="s">
        <v>24</v>
      </c>
      <c r="G94" s="27" t="s">
        <v>27</v>
      </c>
      <c r="H94" s="430"/>
      <c r="I94" s="430"/>
      <c r="K94" s="336"/>
      <c r="L94" s="336"/>
      <c r="M94" s="336"/>
      <c r="N94" s="27" t="s">
        <v>24</v>
      </c>
      <c r="O94" s="27" t="s">
        <v>24</v>
      </c>
      <c r="P94" s="27" t="s">
        <v>27</v>
      </c>
      <c r="Q94" s="430"/>
      <c r="R94" s="430"/>
      <c r="T94" s="336"/>
      <c r="U94" s="336"/>
      <c r="V94" s="336"/>
      <c r="W94" s="27" t="s">
        <v>24</v>
      </c>
      <c r="X94" s="27" t="s">
        <v>24</v>
      </c>
      <c r="Y94" s="27" t="s">
        <v>24</v>
      </c>
      <c r="Z94" s="369"/>
      <c r="AA94" s="341"/>
      <c r="AC94" s="336"/>
      <c r="AD94" s="336"/>
      <c r="AE94" s="336"/>
      <c r="AF94" s="27" t="s">
        <v>24</v>
      </c>
      <c r="AG94" s="27" t="s">
        <v>24</v>
      </c>
      <c r="AH94" s="27" t="s">
        <v>24</v>
      </c>
      <c r="AI94" s="369"/>
      <c r="AJ94" s="341"/>
    </row>
    <row r="95" spans="2:36" ht="13.5" thickBot="1" x14ac:dyDescent="0.25">
      <c r="B95" s="336"/>
      <c r="C95" s="336"/>
      <c r="D95" s="336"/>
      <c r="E95" s="29" t="s">
        <v>28</v>
      </c>
      <c r="F95" s="29" t="s">
        <v>25</v>
      </c>
      <c r="G95" s="29" t="s">
        <v>25</v>
      </c>
      <c r="H95" s="430"/>
      <c r="I95" s="430"/>
      <c r="K95" s="336"/>
      <c r="L95" s="336"/>
      <c r="M95" s="336"/>
      <c r="N95" s="29" t="s">
        <v>28</v>
      </c>
      <c r="O95" s="29" t="s">
        <v>25</v>
      </c>
      <c r="P95" s="29" t="s">
        <v>25</v>
      </c>
      <c r="Q95" s="430"/>
      <c r="R95" s="430"/>
      <c r="T95" s="336"/>
      <c r="U95" s="336"/>
      <c r="V95" s="336"/>
      <c r="W95" s="29" t="s">
        <v>25</v>
      </c>
      <c r="X95" s="29" t="s">
        <v>25</v>
      </c>
      <c r="Y95" s="29" t="s">
        <v>25</v>
      </c>
      <c r="Z95" s="370"/>
      <c r="AA95" s="343"/>
      <c r="AC95" s="336"/>
      <c r="AD95" s="336"/>
      <c r="AE95" s="336"/>
      <c r="AF95" s="29" t="s">
        <v>25</v>
      </c>
      <c r="AG95" s="29" t="s">
        <v>25</v>
      </c>
      <c r="AH95" s="29" t="s">
        <v>25</v>
      </c>
      <c r="AI95" s="370"/>
      <c r="AJ95" s="343"/>
    </row>
    <row r="96" spans="2:36" ht="12.75" customHeight="1" thickBot="1" x14ac:dyDescent="0.25">
      <c r="B96" s="336" t="s">
        <v>286</v>
      </c>
      <c r="C96" s="336"/>
      <c r="D96" s="336"/>
      <c r="E96" s="25" t="s">
        <v>26</v>
      </c>
      <c r="F96" s="25" t="s">
        <v>23</v>
      </c>
      <c r="G96" s="25" t="s">
        <v>23</v>
      </c>
      <c r="H96" s="430"/>
      <c r="I96" s="430"/>
      <c r="K96" s="336" t="s">
        <v>286</v>
      </c>
      <c r="L96" s="336"/>
      <c r="M96" s="336"/>
      <c r="N96" s="25" t="s">
        <v>26</v>
      </c>
      <c r="O96" s="25" t="s">
        <v>23</v>
      </c>
      <c r="P96" s="25" t="s">
        <v>23</v>
      </c>
      <c r="Q96" s="430"/>
      <c r="R96" s="430"/>
      <c r="T96" s="336" t="s">
        <v>194</v>
      </c>
      <c r="U96" s="336"/>
      <c r="V96" s="336"/>
      <c r="W96" s="25" t="s">
        <v>23</v>
      </c>
      <c r="X96" s="25" t="s">
        <v>26</v>
      </c>
      <c r="Y96" s="25" t="s">
        <v>26</v>
      </c>
      <c r="Z96" s="337"/>
      <c r="AA96" s="337"/>
      <c r="AC96" s="336" t="s">
        <v>194</v>
      </c>
      <c r="AD96" s="336"/>
      <c r="AE96" s="336"/>
      <c r="AF96" s="25" t="s">
        <v>23</v>
      </c>
      <c r="AG96" s="25" t="s">
        <v>26</v>
      </c>
      <c r="AH96" s="25" t="s">
        <v>26</v>
      </c>
      <c r="AI96" s="337"/>
      <c r="AJ96" s="337"/>
    </row>
    <row r="97" spans="2:36" ht="13.5" thickBot="1" x14ac:dyDescent="0.25">
      <c r="B97" s="336"/>
      <c r="C97" s="336"/>
      <c r="D97" s="336"/>
      <c r="E97" s="27" t="s">
        <v>24</v>
      </c>
      <c r="F97" s="27" t="s">
        <v>24</v>
      </c>
      <c r="G97" s="27" t="s">
        <v>27</v>
      </c>
      <c r="H97" s="430"/>
      <c r="I97" s="430"/>
      <c r="K97" s="336"/>
      <c r="L97" s="336"/>
      <c r="M97" s="336"/>
      <c r="N97" s="27" t="s">
        <v>24</v>
      </c>
      <c r="O97" s="27" t="s">
        <v>24</v>
      </c>
      <c r="P97" s="27" t="s">
        <v>27</v>
      </c>
      <c r="Q97" s="430"/>
      <c r="R97" s="430"/>
      <c r="T97" s="336"/>
      <c r="U97" s="336"/>
      <c r="V97" s="336"/>
      <c r="W97" s="27" t="s">
        <v>24</v>
      </c>
      <c r="X97" s="27" t="s">
        <v>24</v>
      </c>
      <c r="Y97" s="27" t="s">
        <v>24</v>
      </c>
      <c r="Z97" s="337"/>
      <c r="AA97" s="337"/>
      <c r="AC97" s="336"/>
      <c r="AD97" s="336"/>
      <c r="AE97" s="336"/>
      <c r="AF97" s="27" t="s">
        <v>24</v>
      </c>
      <c r="AG97" s="27" t="s">
        <v>24</v>
      </c>
      <c r="AH97" s="27" t="s">
        <v>24</v>
      </c>
      <c r="AI97" s="337"/>
      <c r="AJ97" s="337"/>
    </row>
    <row r="98" spans="2:36" ht="13.5" thickBot="1" x14ac:dyDescent="0.25">
      <c r="B98" s="336"/>
      <c r="C98" s="336"/>
      <c r="D98" s="336"/>
      <c r="E98" s="29" t="s">
        <v>28</v>
      </c>
      <c r="F98" s="29" t="s">
        <v>25</v>
      </c>
      <c r="G98" s="29" t="s">
        <v>25</v>
      </c>
      <c r="H98" s="430"/>
      <c r="I98" s="430"/>
      <c r="K98" s="336"/>
      <c r="L98" s="336"/>
      <c r="M98" s="336"/>
      <c r="N98" s="29" t="s">
        <v>28</v>
      </c>
      <c r="O98" s="29" t="s">
        <v>25</v>
      </c>
      <c r="P98" s="29" t="s">
        <v>25</v>
      </c>
      <c r="Q98" s="430"/>
      <c r="R98" s="430"/>
      <c r="T98" s="336"/>
      <c r="U98" s="336"/>
      <c r="V98" s="336"/>
      <c r="W98" s="29" t="s">
        <v>25</v>
      </c>
      <c r="X98" s="29" t="s">
        <v>25</v>
      </c>
      <c r="Y98" s="29" t="s">
        <v>25</v>
      </c>
      <c r="Z98" s="337"/>
      <c r="AA98" s="337"/>
      <c r="AC98" s="336"/>
      <c r="AD98" s="336"/>
      <c r="AE98" s="336"/>
      <c r="AF98" s="29" t="s">
        <v>25</v>
      </c>
      <c r="AG98" s="29" t="s">
        <v>25</v>
      </c>
      <c r="AH98" s="29" t="s">
        <v>25</v>
      </c>
      <c r="AI98" s="337"/>
      <c r="AJ98" s="337"/>
    </row>
    <row r="99" spans="2:36" ht="12.75" customHeight="1" thickBot="1" x14ac:dyDescent="0.25">
      <c r="B99" s="336" t="s">
        <v>287</v>
      </c>
      <c r="C99" s="336"/>
      <c r="D99" s="336"/>
      <c r="E99" s="25" t="s">
        <v>26</v>
      </c>
      <c r="F99" s="25" t="s">
        <v>23</v>
      </c>
      <c r="G99" s="25" t="s">
        <v>23</v>
      </c>
      <c r="H99" s="430"/>
      <c r="I99" s="430"/>
      <c r="K99" s="336" t="s">
        <v>287</v>
      </c>
      <c r="L99" s="336"/>
      <c r="M99" s="336"/>
      <c r="N99" s="25" t="s">
        <v>26</v>
      </c>
      <c r="O99" s="25" t="s">
        <v>23</v>
      </c>
      <c r="P99" s="25" t="s">
        <v>23</v>
      </c>
      <c r="Q99" s="430"/>
      <c r="R99" s="430"/>
      <c r="T99" s="336" t="s">
        <v>195</v>
      </c>
      <c r="U99" s="336"/>
      <c r="V99" s="336"/>
      <c r="W99" s="25" t="s">
        <v>23</v>
      </c>
      <c r="X99" s="25" t="s">
        <v>26</v>
      </c>
      <c r="Y99" s="25" t="s">
        <v>26</v>
      </c>
      <c r="Z99" s="337"/>
      <c r="AA99" s="337"/>
      <c r="AC99" s="336" t="s">
        <v>195</v>
      </c>
      <c r="AD99" s="336"/>
      <c r="AE99" s="336"/>
      <c r="AF99" s="25" t="s">
        <v>23</v>
      </c>
      <c r="AG99" s="25" t="s">
        <v>26</v>
      </c>
      <c r="AH99" s="25" t="s">
        <v>26</v>
      </c>
      <c r="AI99" s="337"/>
      <c r="AJ99" s="337"/>
    </row>
    <row r="100" spans="2:36" ht="13.5" thickBot="1" x14ac:dyDescent="0.25">
      <c r="B100" s="336"/>
      <c r="C100" s="336"/>
      <c r="D100" s="336"/>
      <c r="E100" s="27" t="s">
        <v>24</v>
      </c>
      <c r="F100" s="27" t="s">
        <v>24</v>
      </c>
      <c r="G100" s="27" t="s">
        <v>27</v>
      </c>
      <c r="H100" s="430"/>
      <c r="I100" s="430"/>
      <c r="K100" s="336"/>
      <c r="L100" s="336"/>
      <c r="M100" s="336"/>
      <c r="N100" s="27" t="s">
        <v>24</v>
      </c>
      <c r="O100" s="27" t="s">
        <v>24</v>
      </c>
      <c r="P100" s="27" t="s">
        <v>27</v>
      </c>
      <c r="Q100" s="430"/>
      <c r="R100" s="430"/>
      <c r="T100" s="336"/>
      <c r="U100" s="336"/>
      <c r="V100" s="336"/>
      <c r="W100" s="27" t="s">
        <v>24</v>
      </c>
      <c r="X100" s="27" t="s">
        <v>24</v>
      </c>
      <c r="Y100" s="27" t="s">
        <v>24</v>
      </c>
      <c r="Z100" s="337"/>
      <c r="AA100" s="337"/>
      <c r="AC100" s="336"/>
      <c r="AD100" s="336"/>
      <c r="AE100" s="336"/>
      <c r="AF100" s="27" t="s">
        <v>24</v>
      </c>
      <c r="AG100" s="27" t="s">
        <v>24</v>
      </c>
      <c r="AH100" s="27" t="s">
        <v>24</v>
      </c>
      <c r="AI100" s="337"/>
      <c r="AJ100" s="337"/>
    </row>
    <row r="101" spans="2:36" ht="13.5" thickBot="1" x14ac:dyDescent="0.25">
      <c r="B101" s="336"/>
      <c r="C101" s="336"/>
      <c r="D101" s="336"/>
      <c r="E101" s="29" t="s">
        <v>28</v>
      </c>
      <c r="F101" s="29" t="s">
        <v>25</v>
      </c>
      <c r="G101" s="29" t="s">
        <v>25</v>
      </c>
      <c r="H101" s="430"/>
      <c r="I101" s="430"/>
      <c r="K101" s="336"/>
      <c r="L101" s="336"/>
      <c r="M101" s="336"/>
      <c r="N101" s="29" t="s">
        <v>28</v>
      </c>
      <c r="O101" s="29" t="s">
        <v>25</v>
      </c>
      <c r="P101" s="29" t="s">
        <v>25</v>
      </c>
      <c r="Q101" s="430"/>
      <c r="R101" s="430"/>
      <c r="T101" s="336"/>
      <c r="U101" s="336"/>
      <c r="V101" s="336"/>
      <c r="W101" s="29" t="s">
        <v>25</v>
      </c>
      <c r="X101" s="29" t="s">
        <v>25</v>
      </c>
      <c r="Y101" s="29" t="s">
        <v>25</v>
      </c>
      <c r="Z101" s="337"/>
      <c r="AA101" s="337"/>
      <c r="AC101" s="336"/>
      <c r="AD101" s="336"/>
      <c r="AE101" s="336"/>
      <c r="AF101" s="29" t="s">
        <v>25</v>
      </c>
      <c r="AG101" s="29" t="s">
        <v>25</v>
      </c>
      <c r="AH101" s="29" t="s">
        <v>25</v>
      </c>
      <c r="AI101" s="337"/>
      <c r="AJ101" s="337"/>
    </row>
    <row r="102" spans="2:36" ht="12.75" customHeight="1" thickBot="1" x14ac:dyDescent="0.25">
      <c r="B102" s="58"/>
      <c r="C102" s="58"/>
      <c r="D102" s="58"/>
      <c r="E102" s="57"/>
      <c r="F102" s="57"/>
      <c r="G102" s="57"/>
      <c r="H102" s="57"/>
      <c r="I102" s="57"/>
      <c r="K102" s="58"/>
      <c r="L102" s="58"/>
      <c r="M102" s="58"/>
      <c r="N102" s="57"/>
      <c r="O102" s="57"/>
      <c r="P102" s="57"/>
      <c r="Q102" s="57"/>
      <c r="R102" s="57"/>
      <c r="T102" s="53"/>
      <c r="U102" s="53"/>
      <c r="V102" s="53"/>
      <c r="W102" s="54"/>
      <c r="X102" s="54"/>
      <c r="Y102" s="54"/>
      <c r="Z102" s="78"/>
      <c r="AA102" s="78"/>
      <c r="AC102" s="53"/>
      <c r="AD102" s="53"/>
      <c r="AE102" s="53"/>
      <c r="AF102" s="54"/>
      <c r="AG102" s="54"/>
      <c r="AH102" s="54"/>
      <c r="AI102" s="78"/>
      <c r="AJ102" s="78"/>
    </row>
    <row r="103" spans="2:36" ht="13.5" customHeight="1" thickBot="1" x14ac:dyDescent="0.25">
      <c r="B103" s="364" t="s">
        <v>232</v>
      </c>
      <c r="C103" s="364"/>
      <c r="D103" s="364"/>
      <c r="E103" s="365" t="s">
        <v>14</v>
      </c>
      <c r="F103" s="366" t="s">
        <v>15</v>
      </c>
      <c r="G103" s="366" t="s">
        <v>16</v>
      </c>
      <c r="H103" s="366" t="s">
        <v>17</v>
      </c>
      <c r="I103" s="365" t="s">
        <v>18</v>
      </c>
      <c r="K103" s="364" t="s">
        <v>232</v>
      </c>
      <c r="L103" s="364"/>
      <c r="M103" s="364"/>
      <c r="N103" s="365" t="s">
        <v>14</v>
      </c>
      <c r="O103" s="366" t="s">
        <v>15</v>
      </c>
      <c r="P103" s="366" t="s">
        <v>16</v>
      </c>
      <c r="Q103" s="366" t="s">
        <v>17</v>
      </c>
      <c r="R103" s="365" t="s">
        <v>18</v>
      </c>
      <c r="T103" s="364" t="s">
        <v>232</v>
      </c>
      <c r="U103" s="364"/>
      <c r="V103" s="364"/>
      <c r="W103" s="365" t="s">
        <v>14</v>
      </c>
      <c r="X103" s="366" t="s">
        <v>15</v>
      </c>
      <c r="Y103" s="366" t="s">
        <v>16</v>
      </c>
      <c r="Z103" s="366" t="s">
        <v>17</v>
      </c>
      <c r="AA103" s="365" t="s">
        <v>18</v>
      </c>
      <c r="AC103" s="364" t="s">
        <v>232</v>
      </c>
      <c r="AD103" s="364"/>
      <c r="AE103" s="364"/>
      <c r="AF103" s="365" t="s">
        <v>14</v>
      </c>
      <c r="AG103" s="366" t="s">
        <v>15</v>
      </c>
      <c r="AH103" s="366" t="s">
        <v>16</v>
      </c>
      <c r="AI103" s="366" t="s">
        <v>17</v>
      </c>
      <c r="AJ103" s="365" t="s">
        <v>18</v>
      </c>
    </row>
    <row r="104" spans="2:36" ht="12.75" customHeight="1" thickBot="1" x14ac:dyDescent="0.25">
      <c r="B104" s="364"/>
      <c r="C104" s="364"/>
      <c r="D104" s="364"/>
      <c r="E104" s="365"/>
      <c r="F104" s="366"/>
      <c r="G104" s="366"/>
      <c r="H104" s="366"/>
      <c r="I104" s="365"/>
      <c r="K104" s="364"/>
      <c r="L104" s="364"/>
      <c r="M104" s="364"/>
      <c r="N104" s="365"/>
      <c r="O104" s="366"/>
      <c r="P104" s="366"/>
      <c r="Q104" s="366"/>
      <c r="R104" s="365"/>
      <c r="T104" s="364"/>
      <c r="U104" s="364"/>
      <c r="V104" s="364"/>
      <c r="W104" s="365"/>
      <c r="X104" s="366"/>
      <c r="Y104" s="366"/>
      <c r="Z104" s="366"/>
      <c r="AA104" s="365"/>
      <c r="AC104" s="364"/>
      <c r="AD104" s="364"/>
      <c r="AE104" s="364"/>
      <c r="AF104" s="365"/>
      <c r="AG104" s="366"/>
      <c r="AH104" s="366"/>
      <c r="AI104" s="366"/>
      <c r="AJ104" s="365"/>
    </row>
    <row r="105" spans="2:36" ht="13.5" thickBot="1" x14ac:dyDescent="0.25">
      <c r="B105" s="336" t="s">
        <v>196</v>
      </c>
      <c r="C105" s="336"/>
      <c r="D105" s="336"/>
      <c r="E105" s="359"/>
      <c r="F105" s="359"/>
      <c r="G105" s="367"/>
      <c r="H105" s="358" t="b">
        <f>IF(IFERROR(F105-E105,""),((G105-E105)/(F105-E105)*100))</f>
        <v>0</v>
      </c>
      <c r="I105" s="361" t="b">
        <f>IF(IFERROR(H105:H110,""),IF(AVERAGE(H105:H110)&gt;100,100,IF(AVERAGE(H105:H110)&lt;0,0,AVERAGE(H105:H110))))</f>
        <v>0</v>
      </c>
      <c r="K105" s="336" t="s">
        <v>196</v>
      </c>
      <c r="L105" s="336"/>
      <c r="M105" s="336"/>
      <c r="N105" s="359"/>
      <c r="O105" s="359"/>
      <c r="P105" s="367"/>
      <c r="Q105" s="358" t="b">
        <f>IF(IFERROR(O105-N105,""),((P105-N105)/(O105-N105)*100))</f>
        <v>0</v>
      </c>
      <c r="R105" s="361" t="b">
        <f>IF(IFERROR(Q105:Q110,""),IF(AVERAGE(Q105:Q110)&gt;100,100,IF(AVERAGE(Q105:Q110)&lt;0,0,AVERAGE(Q105:Q110))))</f>
        <v>0</v>
      </c>
      <c r="T105" s="336" t="s">
        <v>196</v>
      </c>
      <c r="U105" s="336"/>
      <c r="V105" s="336"/>
      <c r="W105" s="359"/>
      <c r="X105" s="359"/>
      <c r="Y105" s="367"/>
      <c r="Z105" s="358" t="b">
        <f>IF(IFERROR(X105-W105,""),((Y105-W105)/(X105-W105)*100))</f>
        <v>0</v>
      </c>
      <c r="AA105" s="361" t="b">
        <f>IF(IFERROR(Z105:Z110,""),IF(AVERAGE(Z105:Z110)&gt;100,100,IF(AVERAGE(Z105:Z110)&lt;0,0,AVERAGE(Z105:Z110))))</f>
        <v>0</v>
      </c>
      <c r="AC105" s="336" t="s">
        <v>196</v>
      </c>
      <c r="AD105" s="336"/>
      <c r="AE105" s="336"/>
      <c r="AF105" s="359"/>
      <c r="AG105" s="359"/>
      <c r="AH105" s="367"/>
      <c r="AI105" s="358" t="b">
        <f>IF(IFERROR(AG105-AF105,""),((AH105-AF105)/(AG105-AF105)*100))</f>
        <v>0</v>
      </c>
      <c r="AJ105" s="361" t="b">
        <f>IF(IFERROR(AI105:AI110,""),IF(AVERAGE(AI105:AI110)&gt;100,100,IF(AVERAGE(AI105:AI110)&lt;0,0,AVERAGE(AI105:AI110))))</f>
        <v>0</v>
      </c>
    </row>
    <row r="106" spans="2:36" ht="13.5" thickBot="1" x14ac:dyDescent="0.25">
      <c r="B106" s="336"/>
      <c r="C106" s="336"/>
      <c r="D106" s="336"/>
      <c r="E106" s="359"/>
      <c r="F106" s="359"/>
      <c r="G106" s="367"/>
      <c r="H106" s="358"/>
      <c r="I106" s="362"/>
      <c r="K106" s="336"/>
      <c r="L106" s="336"/>
      <c r="M106" s="336"/>
      <c r="N106" s="359"/>
      <c r="O106" s="359"/>
      <c r="P106" s="367"/>
      <c r="Q106" s="358"/>
      <c r="R106" s="362"/>
      <c r="T106" s="336"/>
      <c r="U106" s="336"/>
      <c r="V106" s="336"/>
      <c r="W106" s="359"/>
      <c r="X106" s="359"/>
      <c r="Y106" s="367"/>
      <c r="Z106" s="358"/>
      <c r="AA106" s="362"/>
      <c r="AC106" s="336"/>
      <c r="AD106" s="336"/>
      <c r="AE106" s="336"/>
      <c r="AF106" s="359"/>
      <c r="AG106" s="359"/>
      <c r="AH106" s="367"/>
      <c r="AI106" s="358"/>
      <c r="AJ106" s="362"/>
    </row>
    <row r="107" spans="2:36" ht="12.75" customHeight="1" thickBot="1" x14ac:dyDescent="0.25">
      <c r="B107" s="336" t="s">
        <v>197</v>
      </c>
      <c r="C107" s="336"/>
      <c r="D107" s="336"/>
      <c r="E107" s="359"/>
      <c r="F107" s="359"/>
      <c r="G107" s="367"/>
      <c r="H107" s="358" t="b">
        <f>IF(IFERROR(F107-E107,""),((G107-E107)/(F107-E107)*100))</f>
        <v>0</v>
      </c>
      <c r="I107" s="362"/>
      <c r="K107" s="336" t="s">
        <v>197</v>
      </c>
      <c r="L107" s="336"/>
      <c r="M107" s="336"/>
      <c r="N107" s="359"/>
      <c r="O107" s="359"/>
      <c r="P107" s="367"/>
      <c r="Q107" s="358" t="b">
        <f>IF(IFERROR(O107-N107,""),((P107-N107)/(O107-N107)*100))</f>
        <v>0</v>
      </c>
      <c r="R107" s="362"/>
      <c r="T107" s="336" t="s">
        <v>197</v>
      </c>
      <c r="U107" s="336"/>
      <c r="V107" s="336"/>
      <c r="W107" s="359"/>
      <c r="X107" s="359"/>
      <c r="Y107" s="367"/>
      <c r="Z107" s="358" t="b">
        <f>IF(IFERROR(X107-W107,""),((Y107-W107)/(X107-W107)*100))</f>
        <v>0</v>
      </c>
      <c r="AA107" s="362"/>
      <c r="AC107" s="336" t="s">
        <v>197</v>
      </c>
      <c r="AD107" s="336"/>
      <c r="AE107" s="336"/>
      <c r="AF107" s="359"/>
      <c r="AG107" s="359"/>
      <c r="AH107" s="367"/>
      <c r="AI107" s="358" t="b">
        <f>IF(IFERROR(AG107-AF107,""),((AH107-AF107)/(AG107-AF107)*100))</f>
        <v>0</v>
      </c>
      <c r="AJ107" s="362"/>
    </row>
    <row r="108" spans="2:36" ht="13.5" thickBot="1" x14ac:dyDescent="0.25">
      <c r="B108" s="336"/>
      <c r="C108" s="336"/>
      <c r="D108" s="336"/>
      <c r="E108" s="359"/>
      <c r="F108" s="359"/>
      <c r="G108" s="367"/>
      <c r="H108" s="358"/>
      <c r="I108" s="362"/>
      <c r="K108" s="336"/>
      <c r="L108" s="336"/>
      <c r="M108" s="336"/>
      <c r="N108" s="359"/>
      <c r="O108" s="359"/>
      <c r="P108" s="367"/>
      <c r="Q108" s="358"/>
      <c r="R108" s="362"/>
      <c r="T108" s="336"/>
      <c r="U108" s="336"/>
      <c r="V108" s="336"/>
      <c r="W108" s="359"/>
      <c r="X108" s="359"/>
      <c r="Y108" s="367"/>
      <c r="Z108" s="358"/>
      <c r="AA108" s="362"/>
      <c r="AC108" s="336"/>
      <c r="AD108" s="336"/>
      <c r="AE108" s="336"/>
      <c r="AF108" s="359"/>
      <c r="AG108" s="359"/>
      <c r="AH108" s="367"/>
      <c r="AI108" s="358"/>
      <c r="AJ108" s="362"/>
    </row>
    <row r="109" spans="2:36" ht="13.5" thickBot="1" x14ac:dyDescent="0.25">
      <c r="B109" s="336" t="s">
        <v>198</v>
      </c>
      <c r="C109" s="336"/>
      <c r="D109" s="336"/>
      <c r="E109" s="359"/>
      <c r="F109" s="359"/>
      <c r="G109" s="367"/>
      <c r="H109" s="358" t="b">
        <f>IF(IFERROR(F109-E109,""),((G109-E109)/(F109-E109)*100))</f>
        <v>0</v>
      </c>
      <c r="I109" s="362"/>
      <c r="K109" s="336" t="s">
        <v>198</v>
      </c>
      <c r="L109" s="336"/>
      <c r="M109" s="336"/>
      <c r="N109" s="359"/>
      <c r="O109" s="359"/>
      <c r="P109" s="367"/>
      <c r="Q109" s="358" t="b">
        <f>IF(IFERROR(O109-N109,""),((P109-N109)/(O109-N109)*100))</f>
        <v>0</v>
      </c>
      <c r="R109" s="362"/>
      <c r="T109" s="336" t="s">
        <v>198</v>
      </c>
      <c r="U109" s="336"/>
      <c r="V109" s="336"/>
      <c r="W109" s="359"/>
      <c r="X109" s="359"/>
      <c r="Y109" s="367"/>
      <c r="Z109" s="358" t="b">
        <f>IF(IFERROR(X109-W109,""),((Y109-W109)/(X109-W109)*100))</f>
        <v>0</v>
      </c>
      <c r="AA109" s="362"/>
      <c r="AC109" s="336" t="s">
        <v>198</v>
      </c>
      <c r="AD109" s="336"/>
      <c r="AE109" s="336"/>
      <c r="AF109" s="359"/>
      <c r="AG109" s="359"/>
      <c r="AH109" s="367"/>
      <c r="AI109" s="358" t="b">
        <f>IF(IFERROR(AG109-AF109,""),((AH109-AF109)/(AG109-AF109)*100))</f>
        <v>0</v>
      </c>
      <c r="AJ109" s="362"/>
    </row>
    <row r="110" spans="2:36" ht="13.5" thickBot="1" x14ac:dyDescent="0.25">
      <c r="B110" s="336"/>
      <c r="C110" s="336"/>
      <c r="D110" s="336"/>
      <c r="E110" s="359"/>
      <c r="F110" s="359"/>
      <c r="G110" s="367"/>
      <c r="H110" s="358"/>
      <c r="I110" s="363"/>
      <c r="K110" s="336"/>
      <c r="L110" s="336"/>
      <c r="M110" s="336"/>
      <c r="N110" s="359"/>
      <c r="O110" s="359"/>
      <c r="P110" s="367"/>
      <c r="Q110" s="358"/>
      <c r="R110" s="363"/>
      <c r="T110" s="336"/>
      <c r="U110" s="336"/>
      <c r="V110" s="336"/>
      <c r="W110" s="359"/>
      <c r="X110" s="359"/>
      <c r="Y110" s="367"/>
      <c r="Z110" s="358"/>
      <c r="AA110" s="363"/>
      <c r="AC110" s="336"/>
      <c r="AD110" s="336"/>
      <c r="AE110" s="336"/>
      <c r="AF110" s="359"/>
      <c r="AG110" s="359"/>
      <c r="AH110" s="367"/>
      <c r="AI110" s="358"/>
      <c r="AJ110" s="363"/>
    </row>
    <row r="111" spans="2:36" ht="12.75" customHeight="1" thickBot="1" x14ac:dyDescent="0.25">
      <c r="B111" s="344" t="s">
        <v>19</v>
      </c>
      <c r="C111" s="344"/>
      <c r="D111" s="344"/>
      <c r="E111" s="345" t="s">
        <v>20</v>
      </c>
      <c r="F111" s="345" t="s">
        <v>21</v>
      </c>
      <c r="G111" s="346" t="s">
        <v>22</v>
      </c>
      <c r="H111" s="347"/>
      <c r="I111" s="348"/>
      <c r="K111" s="344" t="s">
        <v>19</v>
      </c>
      <c r="L111" s="344"/>
      <c r="M111" s="344"/>
      <c r="N111" s="345" t="s">
        <v>20</v>
      </c>
      <c r="O111" s="345" t="s">
        <v>21</v>
      </c>
      <c r="P111" s="346" t="s">
        <v>22</v>
      </c>
      <c r="Q111" s="347"/>
      <c r="R111" s="348"/>
      <c r="T111" s="344" t="s">
        <v>19</v>
      </c>
      <c r="U111" s="344"/>
      <c r="V111" s="344"/>
      <c r="W111" s="345" t="s">
        <v>20</v>
      </c>
      <c r="X111" s="345" t="s">
        <v>21</v>
      </c>
      <c r="Y111" s="346" t="s">
        <v>22</v>
      </c>
      <c r="Z111" s="347"/>
      <c r="AA111" s="348"/>
      <c r="AC111" s="344" t="s">
        <v>19</v>
      </c>
      <c r="AD111" s="344"/>
      <c r="AE111" s="344"/>
      <c r="AF111" s="345" t="s">
        <v>20</v>
      </c>
      <c r="AG111" s="345" t="s">
        <v>21</v>
      </c>
      <c r="AH111" s="346" t="s">
        <v>22</v>
      </c>
      <c r="AI111" s="347"/>
      <c r="AJ111" s="348"/>
    </row>
    <row r="112" spans="2:36" ht="13.5" thickBot="1" x14ac:dyDescent="0.25">
      <c r="B112" s="344"/>
      <c r="C112" s="344"/>
      <c r="D112" s="344"/>
      <c r="E112" s="345"/>
      <c r="F112" s="345"/>
      <c r="G112" s="349"/>
      <c r="H112" s="350"/>
      <c r="I112" s="351"/>
      <c r="K112" s="344"/>
      <c r="L112" s="344"/>
      <c r="M112" s="344"/>
      <c r="N112" s="345"/>
      <c r="O112" s="345"/>
      <c r="P112" s="349"/>
      <c r="Q112" s="350"/>
      <c r="R112" s="351"/>
      <c r="T112" s="344"/>
      <c r="U112" s="344"/>
      <c r="V112" s="344"/>
      <c r="W112" s="345"/>
      <c r="X112" s="345"/>
      <c r="Y112" s="349"/>
      <c r="Z112" s="350"/>
      <c r="AA112" s="351"/>
      <c r="AC112" s="344"/>
      <c r="AD112" s="344"/>
      <c r="AE112" s="344"/>
      <c r="AF112" s="345"/>
      <c r="AG112" s="345"/>
      <c r="AH112" s="349"/>
      <c r="AI112" s="350"/>
      <c r="AJ112" s="351"/>
    </row>
    <row r="113" spans="2:36" ht="12.75" customHeight="1" thickBot="1" x14ac:dyDescent="0.25">
      <c r="B113" s="336" t="s">
        <v>288</v>
      </c>
      <c r="C113" s="336"/>
      <c r="D113" s="336"/>
      <c r="E113" s="25" t="s">
        <v>23</v>
      </c>
      <c r="F113" s="25" t="s">
        <v>26</v>
      </c>
      <c r="G113" s="25" t="s">
        <v>26</v>
      </c>
      <c r="H113" s="352"/>
      <c r="I113" s="353"/>
      <c r="K113" s="336" t="s">
        <v>288</v>
      </c>
      <c r="L113" s="336"/>
      <c r="M113" s="336"/>
      <c r="N113" s="25" t="s">
        <v>23</v>
      </c>
      <c r="O113" s="25" t="s">
        <v>26</v>
      </c>
      <c r="P113" s="25" t="s">
        <v>26</v>
      </c>
      <c r="Q113" s="352"/>
      <c r="R113" s="353"/>
      <c r="T113" s="336" t="s">
        <v>199</v>
      </c>
      <c r="U113" s="336"/>
      <c r="V113" s="336"/>
      <c r="W113" s="25" t="s">
        <v>23</v>
      </c>
      <c r="X113" s="25" t="s">
        <v>26</v>
      </c>
      <c r="Y113" s="25" t="s">
        <v>26</v>
      </c>
      <c r="Z113" s="352"/>
      <c r="AA113" s="353"/>
      <c r="AC113" s="336" t="s">
        <v>199</v>
      </c>
      <c r="AD113" s="336"/>
      <c r="AE113" s="336"/>
      <c r="AF113" s="25" t="s">
        <v>23</v>
      </c>
      <c r="AG113" s="25" t="s">
        <v>26</v>
      </c>
      <c r="AH113" s="25" t="s">
        <v>26</v>
      </c>
      <c r="AI113" s="352"/>
      <c r="AJ113" s="353"/>
    </row>
    <row r="114" spans="2:36" ht="13.5" thickBot="1" x14ac:dyDescent="0.25">
      <c r="B114" s="336"/>
      <c r="C114" s="336"/>
      <c r="D114" s="336"/>
      <c r="E114" s="27" t="s">
        <v>24</v>
      </c>
      <c r="F114" s="27" t="s">
        <v>24</v>
      </c>
      <c r="G114" s="27" t="s">
        <v>24</v>
      </c>
      <c r="H114" s="354"/>
      <c r="I114" s="355"/>
      <c r="K114" s="336"/>
      <c r="L114" s="336"/>
      <c r="M114" s="336"/>
      <c r="N114" s="27" t="s">
        <v>24</v>
      </c>
      <c r="O114" s="27" t="s">
        <v>24</v>
      </c>
      <c r="P114" s="27" t="s">
        <v>24</v>
      </c>
      <c r="Q114" s="354"/>
      <c r="R114" s="355"/>
      <c r="T114" s="336"/>
      <c r="U114" s="336"/>
      <c r="V114" s="336"/>
      <c r="W114" s="27" t="s">
        <v>24</v>
      </c>
      <c r="X114" s="27" t="s">
        <v>24</v>
      </c>
      <c r="Y114" s="27" t="s">
        <v>24</v>
      </c>
      <c r="Z114" s="354"/>
      <c r="AA114" s="355"/>
      <c r="AC114" s="336"/>
      <c r="AD114" s="336"/>
      <c r="AE114" s="336"/>
      <c r="AF114" s="27" t="s">
        <v>24</v>
      </c>
      <c r="AG114" s="27" t="s">
        <v>24</v>
      </c>
      <c r="AH114" s="27" t="s">
        <v>24</v>
      </c>
      <c r="AI114" s="354"/>
      <c r="AJ114" s="355"/>
    </row>
    <row r="115" spans="2:36" ht="13.5" thickBot="1" x14ac:dyDescent="0.25">
      <c r="B115" s="336"/>
      <c r="C115" s="336"/>
      <c r="D115" s="336"/>
      <c r="E115" s="29" t="s">
        <v>25</v>
      </c>
      <c r="F115" s="29" t="s">
        <v>25</v>
      </c>
      <c r="G115" s="29" t="s">
        <v>25</v>
      </c>
      <c r="H115" s="356"/>
      <c r="I115" s="357"/>
      <c r="K115" s="336"/>
      <c r="L115" s="336"/>
      <c r="M115" s="336"/>
      <c r="N115" s="29" t="s">
        <v>25</v>
      </c>
      <c r="O115" s="29" t="s">
        <v>25</v>
      </c>
      <c r="P115" s="29" t="s">
        <v>25</v>
      </c>
      <c r="Q115" s="356"/>
      <c r="R115" s="357"/>
      <c r="T115" s="336"/>
      <c r="U115" s="336"/>
      <c r="V115" s="336"/>
      <c r="W115" s="29" t="s">
        <v>25</v>
      </c>
      <c r="X115" s="29" t="s">
        <v>25</v>
      </c>
      <c r="Y115" s="29" t="s">
        <v>25</v>
      </c>
      <c r="Z115" s="356"/>
      <c r="AA115" s="357"/>
      <c r="AC115" s="336"/>
      <c r="AD115" s="336"/>
      <c r="AE115" s="336"/>
      <c r="AF115" s="29" t="s">
        <v>25</v>
      </c>
      <c r="AG115" s="29" t="s">
        <v>25</v>
      </c>
      <c r="AH115" s="29" t="s">
        <v>25</v>
      </c>
      <c r="AI115" s="356"/>
      <c r="AJ115" s="357"/>
    </row>
    <row r="116" spans="2:36" ht="13.5" thickBot="1" x14ac:dyDescent="0.25">
      <c r="B116" s="336" t="s">
        <v>289</v>
      </c>
      <c r="C116" s="336"/>
      <c r="D116" s="336"/>
      <c r="E116" s="25" t="s">
        <v>23</v>
      </c>
      <c r="F116" s="25" t="s">
        <v>26</v>
      </c>
      <c r="G116" s="25" t="s">
        <v>26</v>
      </c>
      <c r="H116" s="352"/>
      <c r="I116" s="353"/>
      <c r="K116" s="336" t="s">
        <v>289</v>
      </c>
      <c r="L116" s="336"/>
      <c r="M116" s="336"/>
      <c r="N116" s="25" t="s">
        <v>23</v>
      </c>
      <c r="O116" s="25" t="s">
        <v>26</v>
      </c>
      <c r="P116" s="25" t="s">
        <v>26</v>
      </c>
      <c r="Q116" s="352"/>
      <c r="R116" s="353"/>
      <c r="T116" s="336" t="s">
        <v>200</v>
      </c>
      <c r="U116" s="336"/>
      <c r="V116" s="336"/>
      <c r="W116" s="25" t="s">
        <v>23</v>
      </c>
      <c r="X116" s="25" t="s">
        <v>26</v>
      </c>
      <c r="Y116" s="25" t="s">
        <v>26</v>
      </c>
      <c r="Z116" s="352"/>
      <c r="AA116" s="353"/>
      <c r="AC116" s="336" t="s">
        <v>200</v>
      </c>
      <c r="AD116" s="336"/>
      <c r="AE116" s="336"/>
      <c r="AF116" s="25" t="s">
        <v>23</v>
      </c>
      <c r="AG116" s="25" t="s">
        <v>26</v>
      </c>
      <c r="AH116" s="25" t="s">
        <v>26</v>
      </c>
      <c r="AI116" s="352"/>
      <c r="AJ116" s="353"/>
    </row>
    <row r="117" spans="2:36" ht="13.5" thickBot="1" x14ac:dyDescent="0.25">
      <c r="B117" s="336"/>
      <c r="C117" s="336"/>
      <c r="D117" s="336"/>
      <c r="E117" s="27" t="s">
        <v>24</v>
      </c>
      <c r="F117" s="27" t="s">
        <v>24</v>
      </c>
      <c r="G117" s="27" t="s">
        <v>24</v>
      </c>
      <c r="H117" s="354"/>
      <c r="I117" s="355"/>
      <c r="K117" s="336"/>
      <c r="L117" s="336"/>
      <c r="M117" s="336"/>
      <c r="N117" s="27" t="s">
        <v>24</v>
      </c>
      <c r="O117" s="27" t="s">
        <v>24</v>
      </c>
      <c r="P117" s="27" t="s">
        <v>24</v>
      </c>
      <c r="Q117" s="354"/>
      <c r="R117" s="355"/>
      <c r="T117" s="336"/>
      <c r="U117" s="336"/>
      <c r="V117" s="336"/>
      <c r="W117" s="27" t="s">
        <v>24</v>
      </c>
      <c r="X117" s="27" t="s">
        <v>24</v>
      </c>
      <c r="Y117" s="27" t="s">
        <v>24</v>
      </c>
      <c r="Z117" s="354"/>
      <c r="AA117" s="355"/>
      <c r="AC117" s="336"/>
      <c r="AD117" s="336"/>
      <c r="AE117" s="336"/>
      <c r="AF117" s="27" t="s">
        <v>24</v>
      </c>
      <c r="AG117" s="27" t="s">
        <v>24</v>
      </c>
      <c r="AH117" s="27" t="s">
        <v>24</v>
      </c>
      <c r="AI117" s="354"/>
      <c r="AJ117" s="355"/>
    </row>
    <row r="118" spans="2:36" ht="13.5" thickBot="1" x14ac:dyDescent="0.25">
      <c r="B118" s="336"/>
      <c r="C118" s="336"/>
      <c r="D118" s="336"/>
      <c r="E118" s="29" t="s">
        <v>25</v>
      </c>
      <c r="F118" s="29" t="s">
        <v>25</v>
      </c>
      <c r="G118" s="29" t="s">
        <v>25</v>
      </c>
      <c r="H118" s="356"/>
      <c r="I118" s="357"/>
      <c r="K118" s="336"/>
      <c r="L118" s="336"/>
      <c r="M118" s="336"/>
      <c r="N118" s="29" t="s">
        <v>25</v>
      </c>
      <c r="O118" s="29" t="s">
        <v>25</v>
      </c>
      <c r="P118" s="29" t="s">
        <v>25</v>
      </c>
      <c r="Q118" s="356"/>
      <c r="R118" s="357"/>
      <c r="T118" s="336"/>
      <c r="U118" s="336"/>
      <c r="V118" s="336"/>
      <c r="W118" s="29" t="s">
        <v>25</v>
      </c>
      <c r="X118" s="29" t="s">
        <v>25</v>
      </c>
      <c r="Y118" s="29" t="s">
        <v>25</v>
      </c>
      <c r="Z118" s="356"/>
      <c r="AA118" s="357"/>
      <c r="AC118" s="336"/>
      <c r="AD118" s="336"/>
      <c r="AE118" s="336"/>
      <c r="AF118" s="29" t="s">
        <v>25</v>
      </c>
      <c r="AG118" s="29" t="s">
        <v>25</v>
      </c>
      <c r="AH118" s="29" t="s">
        <v>25</v>
      </c>
      <c r="AI118" s="356"/>
      <c r="AJ118" s="357"/>
    </row>
    <row r="119" spans="2:36" ht="12.75" customHeight="1" thickBot="1" x14ac:dyDescent="0.25">
      <c r="B119" s="336" t="s">
        <v>290</v>
      </c>
      <c r="C119" s="336"/>
      <c r="D119" s="336"/>
      <c r="E119" s="25" t="s">
        <v>23</v>
      </c>
      <c r="F119" s="25" t="s">
        <v>26</v>
      </c>
      <c r="G119" s="25" t="s">
        <v>26</v>
      </c>
      <c r="H119" s="352"/>
      <c r="I119" s="353"/>
      <c r="K119" s="336" t="s">
        <v>290</v>
      </c>
      <c r="L119" s="336"/>
      <c r="M119" s="336"/>
      <c r="N119" s="25" t="s">
        <v>23</v>
      </c>
      <c r="O119" s="25" t="s">
        <v>26</v>
      </c>
      <c r="P119" s="25" t="s">
        <v>26</v>
      </c>
      <c r="Q119" s="352"/>
      <c r="R119" s="353"/>
      <c r="T119" s="336" t="s">
        <v>201</v>
      </c>
      <c r="U119" s="336"/>
      <c r="V119" s="336"/>
      <c r="W119" s="25" t="s">
        <v>23</v>
      </c>
      <c r="X119" s="25" t="s">
        <v>26</v>
      </c>
      <c r="Y119" s="25" t="s">
        <v>26</v>
      </c>
      <c r="Z119" s="352"/>
      <c r="AA119" s="353"/>
      <c r="AC119" s="336" t="s">
        <v>201</v>
      </c>
      <c r="AD119" s="336"/>
      <c r="AE119" s="336"/>
      <c r="AF119" s="25" t="s">
        <v>23</v>
      </c>
      <c r="AG119" s="25" t="s">
        <v>26</v>
      </c>
      <c r="AH119" s="25" t="s">
        <v>26</v>
      </c>
      <c r="AI119" s="352"/>
      <c r="AJ119" s="353"/>
    </row>
    <row r="120" spans="2:36" ht="13.5" thickBot="1" x14ac:dyDescent="0.25">
      <c r="B120" s="336"/>
      <c r="C120" s="336"/>
      <c r="D120" s="336"/>
      <c r="E120" s="27" t="s">
        <v>24</v>
      </c>
      <c r="F120" s="27" t="s">
        <v>24</v>
      </c>
      <c r="G120" s="27" t="s">
        <v>24</v>
      </c>
      <c r="H120" s="354"/>
      <c r="I120" s="355"/>
      <c r="K120" s="336"/>
      <c r="L120" s="336"/>
      <c r="M120" s="336"/>
      <c r="N120" s="27" t="s">
        <v>24</v>
      </c>
      <c r="O120" s="27" t="s">
        <v>24</v>
      </c>
      <c r="P120" s="27" t="s">
        <v>24</v>
      </c>
      <c r="Q120" s="354"/>
      <c r="R120" s="355"/>
      <c r="T120" s="336"/>
      <c r="U120" s="336"/>
      <c r="V120" s="336"/>
      <c r="W120" s="27" t="s">
        <v>24</v>
      </c>
      <c r="X120" s="27" t="s">
        <v>24</v>
      </c>
      <c r="Y120" s="27" t="s">
        <v>24</v>
      </c>
      <c r="Z120" s="354"/>
      <c r="AA120" s="355"/>
      <c r="AC120" s="336"/>
      <c r="AD120" s="336"/>
      <c r="AE120" s="336"/>
      <c r="AF120" s="27" t="s">
        <v>24</v>
      </c>
      <c r="AG120" s="27" t="s">
        <v>24</v>
      </c>
      <c r="AH120" s="27" t="s">
        <v>24</v>
      </c>
      <c r="AI120" s="354"/>
      <c r="AJ120" s="355"/>
    </row>
    <row r="121" spans="2:36" ht="12.75" customHeight="1" thickBot="1" x14ac:dyDescent="0.25">
      <c r="B121" s="336"/>
      <c r="C121" s="336"/>
      <c r="D121" s="336"/>
      <c r="E121" s="29" t="s">
        <v>25</v>
      </c>
      <c r="F121" s="29" t="s">
        <v>25</v>
      </c>
      <c r="G121" s="29" t="s">
        <v>25</v>
      </c>
      <c r="H121" s="356"/>
      <c r="I121" s="357"/>
      <c r="K121" s="336"/>
      <c r="L121" s="336"/>
      <c r="M121" s="336"/>
      <c r="N121" s="29" t="s">
        <v>25</v>
      </c>
      <c r="O121" s="29" t="s">
        <v>25</v>
      </c>
      <c r="P121" s="29" t="s">
        <v>25</v>
      </c>
      <c r="Q121" s="356"/>
      <c r="R121" s="357"/>
      <c r="T121" s="336"/>
      <c r="U121" s="336"/>
      <c r="V121" s="336"/>
      <c r="W121" s="29" t="s">
        <v>25</v>
      </c>
      <c r="X121" s="29" t="s">
        <v>25</v>
      </c>
      <c r="Y121" s="29" t="s">
        <v>25</v>
      </c>
      <c r="Z121" s="356"/>
      <c r="AA121" s="357"/>
      <c r="AC121" s="336"/>
      <c r="AD121" s="336"/>
      <c r="AE121" s="336"/>
      <c r="AF121" s="29" t="s">
        <v>25</v>
      </c>
      <c r="AG121" s="29" t="s">
        <v>25</v>
      </c>
      <c r="AH121" s="29" t="s">
        <v>25</v>
      </c>
      <c r="AI121" s="356"/>
      <c r="AJ121" s="357"/>
    </row>
    <row r="122" spans="2:36" ht="13.5" thickBot="1" x14ac:dyDescent="0.25">
      <c r="B122" s="336" t="s">
        <v>291</v>
      </c>
      <c r="C122" s="336"/>
      <c r="D122" s="336"/>
      <c r="E122" s="25" t="s">
        <v>23</v>
      </c>
      <c r="F122" s="25" t="s">
        <v>26</v>
      </c>
      <c r="G122" s="25" t="s">
        <v>26</v>
      </c>
      <c r="H122" s="352"/>
      <c r="I122" s="353"/>
      <c r="K122" s="336" t="s">
        <v>291</v>
      </c>
      <c r="L122" s="336"/>
      <c r="M122" s="336"/>
      <c r="N122" s="25" t="s">
        <v>23</v>
      </c>
      <c r="O122" s="25" t="s">
        <v>26</v>
      </c>
      <c r="P122" s="25" t="s">
        <v>26</v>
      </c>
      <c r="Q122" s="352"/>
      <c r="R122" s="353"/>
      <c r="T122" s="336" t="s">
        <v>202</v>
      </c>
      <c r="U122" s="336"/>
      <c r="V122" s="336"/>
      <c r="W122" s="25" t="s">
        <v>23</v>
      </c>
      <c r="X122" s="25" t="s">
        <v>26</v>
      </c>
      <c r="Y122" s="25" t="s">
        <v>26</v>
      </c>
      <c r="Z122" s="352"/>
      <c r="AA122" s="353"/>
      <c r="AC122" s="336" t="s">
        <v>202</v>
      </c>
      <c r="AD122" s="336"/>
      <c r="AE122" s="336"/>
      <c r="AF122" s="25" t="s">
        <v>23</v>
      </c>
      <c r="AG122" s="25" t="s">
        <v>26</v>
      </c>
      <c r="AH122" s="25" t="s">
        <v>26</v>
      </c>
      <c r="AI122" s="352"/>
      <c r="AJ122" s="353"/>
    </row>
    <row r="123" spans="2:36" ht="13.5" thickBot="1" x14ac:dyDescent="0.25">
      <c r="B123" s="336"/>
      <c r="C123" s="336"/>
      <c r="D123" s="336"/>
      <c r="E123" s="27" t="s">
        <v>24</v>
      </c>
      <c r="F123" s="27" t="s">
        <v>24</v>
      </c>
      <c r="G123" s="27" t="s">
        <v>24</v>
      </c>
      <c r="H123" s="354"/>
      <c r="I123" s="355"/>
      <c r="K123" s="336"/>
      <c r="L123" s="336"/>
      <c r="M123" s="336"/>
      <c r="N123" s="27" t="s">
        <v>24</v>
      </c>
      <c r="O123" s="27" t="s">
        <v>24</v>
      </c>
      <c r="P123" s="27" t="s">
        <v>24</v>
      </c>
      <c r="Q123" s="354"/>
      <c r="R123" s="355"/>
      <c r="T123" s="336"/>
      <c r="U123" s="336"/>
      <c r="V123" s="336"/>
      <c r="W123" s="27" t="s">
        <v>24</v>
      </c>
      <c r="X123" s="27" t="s">
        <v>24</v>
      </c>
      <c r="Y123" s="27" t="s">
        <v>24</v>
      </c>
      <c r="Z123" s="354"/>
      <c r="AA123" s="355"/>
      <c r="AC123" s="336"/>
      <c r="AD123" s="336"/>
      <c r="AE123" s="336"/>
      <c r="AF123" s="27" t="s">
        <v>24</v>
      </c>
      <c r="AG123" s="27" t="s">
        <v>24</v>
      </c>
      <c r="AH123" s="27" t="s">
        <v>24</v>
      </c>
      <c r="AI123" s="354"/>
      <c r="AJ123" s="355"/>
    </row>
    <row r="124" spans="2:36" ht="13.5" customHeight="1" thickBot="1" x14ac:dyDescent="0.25">
      <c r="B124" s="336"/>
      <c r="C124" s="336"/>
      <c r="D124" s="336"/>
      <c r="E124" s="29" t="s">
        <v>25</v>
      </c>
      <c r="F124" s="29" t="s">
        <v>25</v>
      </c>
      <c r="G124" s="29" t="s">
        <v>25</v>
      </c>
      <c r="H124" s="356"/>
      <c r="I124" s="357"/>
      <c r="K124" s="336"/>
      <c r="L124" s="336"/>
      <c r="M124" s="336"/>
      <c r="N124" s="29" t="s">
        <v>25</v>
      </c>
      <c r="O124" s="29" t="s">
        <v>25</v>
      </c>
      <c r="P124" s="29" t="s">
        <v>25</v>
      </c>
      <c r="Q124" s="356"/>
      <c r="R124" s="357"/>
      <c r="T124" s="336"/>
      <c r="U124" s="336"/>
      <c r="V124" s="336"/>
      <c r="W124" s="29" t="s">
        <v>25</v>
      </c>
      <c r="X124" s="29" t="s">
        <v>25</v>
      </c>
      <c r="Y124" s="29" t="s">
        <v>25</v>
      </c>
      <c r="Z124" s="356"/>
      <c r="AA124" s="357"/>
      <c r="AC124" s="336"/>
      <c r="AD124" s="336"/>
      <c r="AE124" s="336"/>
      <c r="AF124" s="29" t="s">
        <v>25</v>
      </c>
      <c r="AG124" s="29" t="s">
        <v>25</v>
      </c>
      <c r="AH124" s="29" t="s">
        <v>25</v>
      </c>
      <c r="AI124" s="356"/>
      <c r="AJ124" s="357"/>
    </row>
    <row r="125" spans="2:36" ht="13.5" thickBot="1" x14ac:dyDescent="0.25">
      <c r="B125" s="336" t="s">
        <v>292</v>
      </c>
      <c r="C125" s="336"/>
      <c r="D125" s="336"/>
      <c r="E125" s="25" t="s">
        <v>23</v>
      </c>
      <c r="F125" s="25" t="s">
        <v>26</v>
      </c>
      <c r="G125" s="25" t="s">
        <v>26</v>
      </c>
      <c r="H125" s="337"/>
      <c r="I125" s="337"/>
      <c r="K125" s="336" t="s">
        <v>292</v>
      </c>
      <c r="L125" s="336"/>
      <c r="M125" s="336"/>
      <c r="N125" s="25" t="s">
        <v>23</v>
      </c>
      <c r="O125" s="25" t="s">
        <v>26</v>
      </c>
      <c r="P125" s="25" t="s">
        <v>26</v>
      </c>
      <c r="Q125" s="337"/>
      <c r="R125" s="337"/>
      <c r="T125" s="336" t="s">
        <v>203</v>
      </c>
      <c r="U125" s="336"/>
      <c r="V125" s="336"/>
      <c r="W125" s="25" t="s">
        <v>23</v>
      </c>
      <c r="X125" s="25" t="s">
        <v>26</v>
      </c>
      <c r="Y125" s="25" t="s">
        <v>26</v>
      </c>
      <c r="Z125" s="337"/>
      <c r="AA125" s="337"/>
      <c r="AC125" s="336" t="s">
        <v>203</v>
      </c>
      <c r="AD125" s="336"/>
      <c r="AE125" s="336"/>
      <c r="AF125" s="25" t="s">
        <v>23</v>
      </c>
      <c r="AG125" s="25" t="s">
        <v>26</v>
      </c>
      <c r="AH125" s="25" t="s">
        <v>26</v>
      </c>
      <c r="AI125" s="337"/>
      <c r="AJ125" s="337"/>
    </row>
    <row r="126" spans="2:36" ht="13.5" thickBot="1" x14ac:dyDescent="0.25">
      <c r="B126" s="336"/>
      <c r="C126" s="336"/>
      <c r="D126" s="336"/>
      <c r="E126" s="27" t="s">
        <v>24</v>
      </c>
      <c r="F126" s="27" t="s">
        <v>24</v>
      </c>
      <c r="G126" s="27" t="s">
        <v>24</v>
      </c>
      <c r="H126" s="337"/>
      <c r="I126" s="337"/>
      <c r="K126" s="336"/>
      <c r="L126" s="336"/>
      <c r="M126" s="336"/>
      <c r="N126" s="27" t="s">
        <v>24</v>
      </c>
      <c r="O126" s="27" t="s">
        <v>24</v>
      </c>
      <c r="P126" s="27" t="s">
        <v>24</v>
      </c>
      <c r="Q126" s="337"/>
      <c r="R126" s="337"/>
      <c r="T126" s="336"/>
      <c r="U126" s="336"/>
      <c r="V126" s="336"/>
      <c r="W126" s="27" t="s">
        <v>24</v>
      </c>
      <c r="X126" s="27" t="s">
        <v>24</v>
      </c>
      <c r="Y126" s="27" t="s">
        <v>24</v>
      </c>
      <c r="Z126" s="337"/>
      <c r="AA126" s="337"/>
      <c r="AC126" s="336"/>
      <c r="AD126" s="336"/>
      <c r="AE126" s="336"/>
      <c r="AF126" s="27" t="s">
        <v>24</v>
      </c>
      <c r="AG126" s="27" t="s">
        <v>24</v>
      </c>
      <c r="AH126" s="27" t="s">
        <v>24</v>
      </c>
      <c r="AI126" s="337"/>
      <c r="AJ126" s="337"/>
    </row>
    <row r="127" spans="2:36" ht="13.5" thickBot="1" x14ac:dyDescent="0.25">
      <c r="B127" s="336"/>
      <c r="C127" s="336"/>
      <c r="D127" s="336"/>
      <c r="E127" s="29" t="s">
        <v>25</v>
      </c>
      <c r="F127" s="29" t="s">
        <v>25</v>
      </c>
      <c r="G127" s="29" t="s">
        <v>25</v>
      </c>
      <c r="H127" s="337"/>
      <c r="I127" s="337"/>
      <c r="K127" s="336"/>
      <c r="L127" s="336"/>
      <c r="M127" s="336"/>
      <c r="N127" s="29" t="s">
        <v>25</v>
      </c>
      <c r="O127" s="29" t="s">
        <v>25</v>
      </c>
      <c r="P127" s="29" t="s">
        <v>25</v>
      </c>
      <c r="Q127" s="337"/>
      <c r="R127" s="337"/>
      <c r="T127" s="336"/>
      <c r="U127" s="336"/>
      <c r="V127" s="336"/>
      <c r="W127" s="29" t="s">
        <v>25</v>
      </c>
      <c r="X127" s="29" t="s">
        <v>25</v>
      </c>
      <c r="Y127" s="29" t="s">
        <v>25</v>
      </c>
      <c r="Z127" s="337"/>
      <c r="AA127" s="337"/>
      <c r="AC127" s="336"/>
      <c r="AD127" s="336"/>
      <c r="AE127" s="336"/>
      <c r="AF127" s="29" t="s">
        <v>25</v>
      </c>
      <c r="AG127" s="29" t="s">
        <v>25</v>
      </c>
      <c r="AH127" s="29" t="s">
        <v>25</v>
      </c>
      <c r="AI127" s="337"/>
      <c r="AJ127" s="337"/>
    </row>
    <row r="128" spans="2:36" ht="13.5" customHeight="1" thickBot="1" x14ac:dyDescent="0.25"/>
    <row r="129" spans="2:36" ht="13.5" customHeight="1" thickBot="1" x14ac:dyDescent="0.25">
      <c r="B129" s="364" t="s">
        <v>233</v>
      </c>
      <c r="C129" s="364"/>
      <c r="D129" s="364"/>
      <c r="E129" s="365" t="s">
        <v>14</v>
      </c>
      <c r="F129" s="366" t="s">
        <v>15</v>
      </c>
      <c r="G129" s="366" t="s">
        <v>16</v>
      </c>
      <c r="H129" s="366" t="s">
        <v>17</v>
      </c>
      <c r="I129" s="365" t="s">
        <v>18</v>
      </c>
      <c r="K129" s="364" t="s">
        <v>233</v>
      </c>
      <c r="L129" s="364"/>
      <c r="M129" s="364"/>
      <c r="N129" s="365" t="s">
        <v>14</v>
      </c>
      <c r="O129" s="366" t="s">
        <v>15</v>
      </c>
      <c r="P129" s="366" t="s">
        <v>16</v>
      </c>
      <c r="Q129" s="366" t="s">
        <v>17</v>
      </c>
      <c r="R129" s="365" t="s">
        <v>18</v>
      </c>
      <c r="T129" s="364" t="s">
        <v>233</v>
      </c>
      <c r="U129" s="364"/>
      <c r="V129" s="364"/>
      <c r="W129" s="365" t="s">
        <v>14</v>
      </c>
      <c r="X129" s="366" t="s">
        <v>15</v>
      </c>
      <c r="Y129" s="366" t="s">
        <v>16</v>
      </c>
      <c r="Z129" s="366" t="s">
        <v>17</v>
      </c>
      <c r="AA129" s="365" t="s">
        <v>18</v>
      </c>
      <c r="AC129" s="364" t="s">
        <v>233</v>
      </c>
      <c r="AD129" s="364"/>
      <c r="AE129" s="364"/>
      <c r="AF129" s="365" t="s">
        <v>14</v>
      </c>
      <c r="AG129" s="366" t="s">
        <v>15</v>
      </c>
      <c r="AH129" s="366" t="s">
        <v>16</v>
      </c>
      <c r="AI129" s="366" t="s">
        <v>17</v>
      </c>
      <c r="AJ129" s="365" t="s">
        <v>18</v>
      </c>
    </row>
    <row r="130" spans="2:36" ht="13.5" customHeight="1" thickBot="1" x14ac:dyDescent="0.25">
      <c r="B130" s="364"/>
      <c r="C130" s="364"/>
      <c r="D130" s="364"/>
      <c r="E130" s="365"/>
      <c r="F130" s="366"/>
      <c r="G130" s="366"/>
      <c r="H130" s="366"/>
      <c r="I130" s="365"/>
      <c r="K130" s="364"/>
      <c r="L130" s="364"/>
      <c r="M130" s="364"/>
      <c r="N130" s="365"/>
      <c r="O130" s="366"/>
      <c r="P130" s="366"/>
      <c r="Q130" s="366"/>
      <c r="R130" s="365"/>
      <c r="T130" s="364"/>
      <c r="U130" s="364"/>
      <c r="V130" s="364"/>
      <c r="W130" s="365"/>
      <c r="X130" s="366"/>
      <c r="Y130" s="366"/>
      <c r="Z130" s="366"/>
      <c r="AA130" s="365"/>
      <c r="AC130" s="364"/>
      <c r="AD130" s="364"/>
      <c r="AE130" s="364"/>
      <c r="AF130" s="365"/>
      <c r="AG130" s="366"/>
      <c r="AH130" s="366"/>
      <c r="AI130" s="366"/>
      <c r="AJ130" s="365"/>
    </row>
    <row r="131" spans="2:36" ht="13.5" thickBot="1" x14ac:dyDescent="0.25">
      <c r="B131" s="336" t="s">
        <v>204</v>
      </c>
      <c r="C131" s="336"/>
      <c r="D131" s="336"/>
      <c r="E131" s="359"/>
      <c r="F131" s="359"/>
      <c r="G131" s="360"/>
      <c r="H131" s="358" t="b">
        <f>IF(IFERROR(F131-E131,""),((G131-E131)/(F131-E131)*100))</f>
        <v>0</v>
      </c>
      <c r="I131" s="361" t="b">
        <f>IF(IFERROR(H131:H136,""),IF(AVERAGE(H131:H136)&gt;100,100,IF(AVERAGE(H131:H136)&lt;0,0,AVERAGE(H131:H136))))</f>
        <v>0</v>
      </c>
      <c r="K131" s="336" t="s">
        <v>204</v>
      </c>
      <c r="L131" s="336"/>
      <c r="M131" s="336"/>
      <c r="N131" s="359"/>
      <c r="O131" s="359"/>
      <c r="P131" s="360"/>
      <c r="Q131" s="358" t="b">
        <f>IF(IFERROR(O131-N131,""),((P131-N131)/(O131-N131)*100))</f>
        <v>0</v>
      </c>
      <c r="R131" s="361" t="b">
        <f>IF(IFERROR(Q131:Q136,""),IF(AVERAGE(Q131:Q136)&gt;100,100,IF(AVERAGE(Q131:Q136)&lt;0,0,AVERAGE(Q131:Q136))))</f>
        <v>0</v>
      </c>
      <c r="T131" s="336" t="s">
        <v>204</v>
      </c>
      <c r="U131" s="336"/>
      <c r="V131" s="336"/>
      <c r="W131" s="359"/>
      <c r="X131" s="359"/>
      <c r="Y131" s="360"/>
      <c r="Z131" s="358" t="b">
        <f>IF(IFERROR(X131-W131,""),((Y131-W131)/(X131-W131)*100))</f>
        <v>0</v>
      </c>
      <c r="AA131" s="361" t="b">
        <f>IF(IFERROR(Z131:Z136,""),IF(AVERAGE(Z131:Z136)&gt;100,100,IF(AVERAGE(Z131:Z136)&lt;0,0,AVERAGE(Z131:Z136))))</f>
        <v>0</v>
      </c>
      <c r="AC131" s="336" t="s">
        <v>204</v>
      </c>
      <c r="AD131" s="336"/>
      <c r="AE131" s="336"/>
      <c r="AF131" s="359"/>
      <c r="AG131" s="359"/>
      <c r="AH131" s="360"/>
      <c r="AI131" s="358" t="b">
        <f>IF(IFERROR(AG131-AF131,""),((AH131-AF131)/(AG131-AF131)*100))</f>
        <v>0</v>
      </c>
      <c r="AJ131" s="361" t="b">
        <f>IF(IFERROR(AI131:AI136,""),IF(AVERAGE(AI131:AI136)&gt;100,100,IF(AVERAGE(AI131:AI136)&lt;0,0,AVERAGE(AI131:AI136))))</f>
        <v>0</v>
      </c>
    </row>
    <row r="132" spans="2:36" ht="13.5" thickBot="1" x14ac:dyDescent="0.25">
      <c r="B132" s="336"/>
      <c r="C132" s="336"/>
      <c r="D132" s="336"/>
      <c r="E132" s="359"/>
      <c r="F132" s="359"/>
      <c r="G132" s="360"/>
      <c r="H132" s="358"/>
      <c r="I132" s="362"/>
      <c r="K132" s="336"/>
      <c r="L132" s="336"/>
      <c r="M132" s="336"/>
      <c r="N132" s="359"/>
      <c r="O132" s="359"/>
      <c r="P132" s="360"/>
      <c r="Q132" s="358"/>
      <c r="R132" s="362"/>
      <c r="T132" s="336"/>
      <c r="U132" s="336"/>
      <c r="V132" s="336"/>
      <c r="W132" s="359"/>
      <c r="X132" s="359"/>
      <c r="Y132" s="360"/>
      <c r="Z132" s="358"/>
      <c r="AA132" s="362"/>
      <c r="AC132" s="336"/>
      <c r="AD132" s="336"/>
      <c r="AE132" s="336"/>
      <c r="AF132" s="359"/>
      <c r="AG132" s="359"/>
      <c r="AH132" s="360"/>
      <c r="AI132" s="358"/>
      <c r="AJ132" s="362"/>
    </row>
    <row r="133" spans="2:36" ht="13.5" thickBot="1" x14ac:dyDescent="0.25">
      <c r="B133" s="336" t="s">
        <v>205</v>
      </c>
      <c r="C133" s="336"/>
      <c r="D133" s="336"/>
      <c r="E133" s="359"/>
      <c r="F133" s="359"/>
      <c r="G133" s="360"/>
      <c r="H133" s="358" t="b">
        <f>IF(IFERROR(F133-E133,""),((G133-E133)/(F133-E133)*100))</f>
        <v>0</v>
      </c>
      <c r="I133" s="362"/>
      <c r="K133" s="336" t="s">
        <v>205</v>
      </c>
      <c r="L133" s="336"/>
      <c r="M133" s="336"/>
      <c r="N133" s="359"/>
      <c r="O133" s="359"/>
      <c r="P133" s="360"/>
      <c r="Q133" s="358" t="b">
        <f>IF(IFERROR(O133-N133,""),((P133-N133)/(O133-N133)*100))</f>
        <v>0</v>
      </c>
      <c r="R133" s="362"/>
      <c r="T133" s="336" t="s">
        <v>205</v>
      </c>
      <c r="U133" s="336"/>
      <c r="V133" s="336"/>
      <c r="W133" s="359"/>
      <c r="X133" s="359"/>
      <c r="Y133" s="360"/>
      <c r="Z133" s="358" t="b">
        <f>IF(IFERROR(X133-W133,""),((Y133-W133)/(X133-W133)*100))</f>
        <v>0</v>
      </c>
      <c r="AA133" s="362"/>
      <c r="AC133" s="336" t="s">
        <v>205</v>
      </c>
      <c r="AD133" s="336"/>
      <c r="AE133" s="336"/>
      <c r="AF133" s="359"/>
      <c r="AG133" s="359"/>
      <c r="AH133" s="360"/>
      <c r="AI133" s="358" t="b">
        <f>IF(IFERROR(AG133-AF133,""),((AH133-AF133)/(AG133-AF133)*100))</f>
        <v>0</v>
      </c>
      <c r="AJ133" s="362"/>
    </row>
    <row r="134" spans="2:36" ht="13.5" thickBot="1" x14ac:dyDescent="0.25">
      <c r="B134" s="336"/>
      <c r="C134" s="336"/>
      <c r="D134" s="336"/>
      <c r="E134" s="359"/>
      <c r="F134" s="359"/>
      <c r="G134" s="360"/>
      <c r="H134" s="358"/>
      <c r="I134" s="362"/>
      <c r="K134" s="336"/>
      <c r="L134" s="336"/>
      <c r="M134" s="336"/>
      <c r="N134" s="359"/>
      <c r="O134" s="359"/>
      <c r="P134" s="360"/>
      <c r="Q134" s="358"/>
      <c r="R134" s="362"/>
      <c r="T134" s="336"/>
      <c r="U134" s="336"/>
      <c r="V134" s="336"/>
      <c r="W134" s="359"/>
      <c r="X134" s="359"/>
      <c r="Y134" s="360"/>
      <c r="Z134" s="358"/>
      <c r="AA134" s="362"/>
      <c r="AC134" s="336"/>
      <c r="AD134" s="336"/>
      <c r="AE134" s="336"/>
      <c r="AF134" s="359"/>
      <c r="AG134" s="359"/>
      <c r="AH134" s="360"/>
      <c r="AI134" s="358"/>
      <c r="AJ134" s="362"/>
    </row>
    <row r="135" spans="2:36" ht="13.5" thickBot="1" x14ac:dyDescent="0.25">
      <c r="B135" s="336" t="s">
        <v>213</v>
      </c>
      <c r="C135" s="336"/>
      <c r="D135" s="336"/>
      <c r="E135" s="359"/>
      <c r="F135" s="359"/>
      <c r="G135" s="360"/>
      <c r="H135" s="358" t="b">
        <f>IF(IFERROR(F135-E135,""),((G135-E135)/(F135-E135)*100))</f>
        <v>0</v>
      </c>
      <c r="I135" s="362"/>
      <c r="K135" s="336" t="s">
        <v>213</v>
      </c>
      <c r="L135" s="336"/>
      <c r="M135" s="336"/>
      <c r="N135" s="359"/>
      <c r="O135" s="359"/>
      <c r="P135" s="360"/>
      <c r="Q135" s="358" t="b">
        <f>IF(IFERROR(O135-N135,""),((P135-N135)/(O135-N135)*100))</f>
        <v>0</v>
      </c>
      <c r="R135" s="362"/>
      <c r="T135" s="336" t="s">
        <v>213</v>
      </c>
      <c r="U135" s="336"/>
      <c r="V135" s="336"/>
      <c r="W135" s="359"/>
      <c r="X135" s="359"/>
      <c r="Y135" s="360"/>
      <c r="Z135" s="358" t="b">
        <f>IF(IFERROR(X135-W135,""),((Y135-W135)/(X135-W135)*100))</f>
        <v>0</v>
      </c>
      <c r="AA135" s="362"/>
      <c r="AC135" s="336" t="s">
        <v>213</v>
      </c>
      <c r="AD135" s="336"/>
      <c r="AE135" s="336"/>
      <c r="AF135" s="359"/>
      <c r="AG135" s="359"/>
      <c r="AH135" s="360"/>
      <c r="AI135" s="358" t="b">
        <f>IF(IFERROR(AG135-AF135,""),((AH135-AF135)/(AG135-AF135)*100))</f>
        <v>0</v>
      </c>
      <c r="AJ135" s="362"/>
    </row>
    <row r="136" spans="2:36" ht="12.75" customHeight="1" thickBot="1" x14ac:dyDescent="0.25">
      <c r="B136" s="336"/>
      <c r="C136" s="336"/>
      <c r="D136" s="336"/>
      <c r="E136" s="359"/>
      <c r="F136" s="359"/>
      <c r="G136" s="360"/>
      <c r="H136" s="358"/>
      <c r="I136" s="363"/>
      <c r="K136" s="336"/>
      <c r="L136" s="336"/>
      <c r="M136" s="336"/>
      <c r="N136" s="359"/>
      <c r="O136" s="359"/>
      <c r="P136" s="360"/>
      <c r="Q136" s="358"/>
      <c r="R136" s="363"/>
      <c r="T136" s="336"/>
      <c r="U136" s="336"/>
      <c r="V136" s="336"/>
      <c r="W136" s="359"/>
      <c r="X136" s="359"/>
      <c r="Y136" s="360"/>
      <c r="Z136" s="358"/>
      <c r="AA136" s="363"/>
      <c r="AC136" s="336"/>
      <c r="AD136" s="336"/>
      <c r="AE136" s="336"/>
      <c r="AF136" s="359"/>
      <c r="AG136" s="359"/>
      <c r="AH136" s="360"/>
      <c r="AI136" s="358"/>
      <c r="AJ136" s="363"/>
    </row>
    <row r="137" spans="2:36" ht="13.5" customHeight="1" thickBot="1" x14ac:dyDescent="0.25">
      <c r="B137" s="344" t="s">
        <v>19</v>
      </c>
      <c r="C137" s="344"/>
      <c r="D137" s="344"/>
      <c r="E137" s="345" t="s">
        <v>20</v>
      </c>
      <c r="F137" s="345" t="s">
        <v>21</v>
      </c>
      <c r="G137" s="346" t="s">
        <v>22</v>
      </c>
      <c r="H137" s="347"/>
      <c r="I137" s="348"/>
      <c r="K137" s="344" t="s">
        <v>19</v>
      </c>
      <c r="L137" s="344"/>
      <c r="M137" s="344"/>
      <c r="N137" s="345" t="s">
        <v>20</v>
      </c>
      <c r="O137" s="345" t="s">
        <v>21</v>
      </c>
      <c r="P137" s="346" t="s">
        <v>22</v>
      </c>
      <c r="Q137" s="347"/>
      <c r="R137" s="348"/>
      <c r="T137" s="344" t="s">
        <v>19</v>
      </c>
      <c r="U137" s="344"/>
      <c r="V137" s="344"/>
      <c r="W137" s="345" t="s">
        <v>20</v>
      </c>
      <c r="X137" s="345" t="s">
        <v>21</v>
      </c>
      <c r="Y137" s="346" t="s">
        <v>22</v>
      </c>
      <c r="Z137" s="347"/>
      <c r="AA137" s="348"/>
      <c r="AC137" s="344" t="s">
        <v>19</v>
      </c>
      <c r="AD137" s="344"/>
      <c r="AE137" s="344"/>
      <c r="AF137" s="345" t="s">
        <v>20</v>
      </c>
      <c r="AG137" s="345" t="s">
        <v>21</v>
      </c>
      <c r="AH137" s="346" t="s">
        <v>22</v>
      </c>
      <c r="AI137" s="347"/>
      <c r="AJ137" s="348"/>
    </row>
    <row r="138" spans="2:36" ht="12.75" customHeight="1" thickBot="1" x14ac:dyDescent="0.25">
      <c r="B138" s="344"/>
      <c r="C138" s="344"/>
      <c r="D138" s="344"/>
      <c r="E138" s="345"/>
      <c r="F138" s="345"/>
      <c r="G138" s="349"/>
      <c r="H138" s="350"/>
      <c r="I138" s="351"/>
      <c r="K138" s="344"/>
      <c r="L138" s="344"/>
      <c r="M138" s="344"/>
      <c r="N138" s="345"/>
      <c r="O138" s="345"/>
      <c r="P138" s="349"/>
      <c r="Q138" s="350"/>
      <c r="R138" s="351"/>
      <c r="T138" s="344"/>
      <c r="U138" s="344"/>
      <c r="V138" s="344"/>
      <c r="W138" s="345"/>
      <c r="X138" s="345"/>
      <c r="Y138" s="349"/>
      <c r="Z138" s="350"/>
      <c r="AA138" s="351"/>
      <c r="AC138" s="344"/>
      <c r="AD138" s="344"/>
      <c r="AE138" s="344"/>
      <c r="AF138" s="345"/>
      <c r="AG138" s="345"/>
      <c r="AH138" s="349"/>
      <c r="AI138" s="350"/>
      <c r="AJ138" s="351"/>
    </row>
    <row r="139" spans="2:36" ht="13.5" thickBot="1" x14ac:dyDescent="0.25">
      <c r="B139" s="336" t="s">
        <v>206</v>
      </c>
      <c r="C139" s="336"/>
      <c r="D139" s="336"/>
      <c r="E139" s="25" t="s">
        <v>23</v>
      </c>
      <c r="F139" s="25" t="s">
        <v>26</v>
      </c>
      <c r="G139" s="25" t="s">
        <v>26</v>
      </c>
      <c r="H139" s="352"/>
      <c r="I139" s="353"/>
      <c r="K139" s="336" t="s">
        <v>307</v>
      </c>
      <c r="L139" s="336"/>
      <c r="M139" s="336"/>
      <c r="N139" s="25" t="s">
        <v>23</v>
      </c>
      <c r="O139" s="25" t="s">
        <v>26</v>
      </c>
      <c r="P139" s="25" t="s">
        <v>26</v>
      </c>
      <c r="Q139" s="352"/>
      <c r="R139" s="353"/>
      <c r="T139" s="336" t="s">
        <v>206</v>
      </c>
      <c r="U139" s="336"/>
      <c r="V139" s="336"/>
      <c r="W139" s="25" t="s">
        <v>23</v>
      </c>
      <c r="X139" s="25" t="s">
        <v>26</v>
      </c>
      <c r="Y139" s="25" t="s">
        <v>26</v>
      </c>
      <c r="Z139" s="352"/>
      <c r="AA139" s="353"/>
      <c r="AC139" s="336" t="s">
        <v>206</v>
      </c>
      <c r="AD139" s="336"/>
      <c r="AE139" s="336"/>
      <c r="AF139" s="25" t="s">
        <v>23</v>
      </c>
      <c r="AG139" s="25" t="s">
        <v>26</v>
      </c>
      <c r="AH139" s="25" t="s">
        <v>26</v>
      </c>
      <c r="AI139" s="352"/>
      <c r="AJ139" s="353"/>
    </row>
    <row r="140" spans="2:36" ht="13.5" thickBot="1" x14ac:dyDescent="0.25">
      <c r="B140" s="336"/>
      <c r="C140" s="336"/>
      <c r="D140" s="336"/>
      <c r="E140" s="27" t="s">
        <v>24</v>
      </c>
      <c r="F140" s="27" t="s">
        <v>24</v>
      </c>
      <c r="G140" s="27" t="s">
        <v>24</v>
      </c>
      <c r="H140" s="354"/>
      <c r="I140" s="355"/>
      <c r="K140" s="336"/>
      <c r="L140" s="336"/>
      <c r="M140" s="336"/>
      <c r="N140" s="27" t="s">
        <v>24</v>
      </c>
      <c r="O140" s="27" t="s">
        <v>24</v>
      </c>
      <c r="P140" s="27" t="s">
        <v>24</v>
      </c>
      <c r="Q140" s="354"/>
      <c r="R140" s="355"/>
      <c r="T140" s="336"/>
      <c r="U140" s="336"/>
      <c r="V140" s="336"/>
      <c r="W140" s="27" t="s">
        <v>24</v>
      </c>
      <c r="X140" s="27" t="s">
        <v>24</v>
      </c>
      <c r="Y140" s="27" t="s">
        <v>24</v>
      </c>
      <c r="Z140" s="354"/>
      <c r="AA140" s="355"/>
      <c r="AC140" s="336"/>
      <c r="AD140" s="336"/>
      <c r="AE140" s="336"/>
      <c r="AF140" s="27" t="s">
        <v>24</v>
      </c>
      <c r="AG140" s="27" t="s">
        <v>24</v>
      </c>
      <c r="AH140" s="27" t="s">
        <v>24</v>
      </c>
      <c r="AI140" s="354"/>
      <c r="AJ140" s="355"/>
    </row>
    <row r="141" spans="2:36" ht="13.5" thickBot="1" x14ac:dyDescent="0.25">
      <c r="B141" s="336"/>
      <c r="C141" s="336"/>
      <c r="D141" s="336"/>
      <c r="E141" s="29" t="s">
        <v>25</v>
      </c>
      <c r="F141" s="29" t="s">
        <v>25</v>
      </c>
      <c r="G141" s="29" t="s">
        <v>25</v>
      </c>
      <c r="H141" s="356"/>
      <c r="I141" s="357"/>
      <c r="K141" s="336"/>
      <c r="L141" s="336"/>
      <c r="M141" s="336"/>
      <c r="N141" s="29" t="s">
        <v>25</v>
      </c>
      <c r="O141" s="29" t="s">
        <v>25</v>
      </c>
      <c r="P141" s="29" t="s">
        <v>25</v>
      </c>
      <c r="Q141" s="356"/>
      <c r="R141" s="357"/>
      <c r="T141" s="336"/>
      <c r="U141" s="336"/>
      <c r="V141" s="336"/>
      <c r="W141" s="29" t="s">
        <v>25</v>
      </c>
      <c r="X141" s="29" t="s">
        <v>25</v>
      </c>
      <c r="Y141" s="29" t="s">
        <v>25</v>
      </c>
      <c r="Z141" s="356"/>
      <c r="AA141" s="357"/>
      <c r="AC141" s="336"/>
      <c r="AD141" s="336"/>
      <c r="AE141" s="336"/>
      <c r="AF141" s="29" t="s">
        <v>25</v>
      </c>
      <c r="AG141" s="29" t="s">
        <v>25</v>
      </c>
      <c r="AH141" s="29" t="s">
        <v>25</v>
      </c>
      <c r="AI141" s="356"/>
      <c r="AJ141" s="357"/>
    </row>
    <row r="142" spans="2:36" ht="12.75" customHeight="1" thickBot="1" x14ac:dyDescent="0.25">
      <c r="B142" s="336" t="s">
        <v>293</v>
      </c>
      <c r="C142" s="336"/>
      <c r="D142" s="336"/>
      <c r="E142" s="25" t="s">
        <v>23</v>
      </c>
      <c r="F142" s="25" t="s">
        <v>26</v>
      </c>
      <c r="G142" s="25" t="s">
        <v>26</v>
      </c>
      <c r="H142" s="338"/>
      <c r="I142" s="339"/>
      <c r="K142" s="336" t="s">
        <v>293</v>
      </c>
      <c r="L142" s="336"/>
      <c r="M142" s="336"/>
      <c r="N142" s="25" t="s">
        <v>23</v>
      </c>
      <c r="O142" s="25" t="s">
        <v>26</v>
      </c>
      <c r="P142" s="25" t="s">
        <v>26</v>
      </c>
      <c r="Q142" s="338"/>
      <c r="R142" s="339"/>
      <c r="T142" s="336" t="s">
        <v>207</v>
      </c>
      <c r="U142" s="336"/>
      <c r="V142" s="336"/>
      <c r="W142" s="25" t="s">
        <v>23</v>
      </c>
      <c r="X142" s="25" t="s">
        <v>26</v>
      </c>
      <c r="Y142" s="25" t="s">
        <v>26</v>
      </c>
      <c r="Z142" s="338"/>
      <c r="AA142" s="339"/>
      <c r="AC142" s="336" t="s">
        <v>207</v>
      </c>
      <c r="AD142" s="336"/>
      <c r="AE142" s="336"/>
      <c r="AF142" s="25" t="s">
        <v>23</v>
      </c>
      <c r="AG142" s="25" t="s">
        <v>26</v>
      </c>
      <c r="AH142" s="25" t="s">
        <v>26</v>
      </c>
      <c r="AI142" s="338"/>
      <c r="AJ142" s="339"/>
    </row>
    <row r="143" spans="2:36" ht="13.5" thickBot="1" x14ac:dyDescent="0.25">
      <c r="B143" s="336"/>
      <c r="C143" s="336"/>
      <c r="D143" s="336"/>
      <c r="E143" s="27" t="s">
        <v>24</v>
      </c>
      <c r="F143" s="27" t="s">
        <v>24</v>
      </c>
      <c r="G143" s="27" t="s">
        <v>24</v>
      </c>
      <c r="H143" s="340"/>
      <c r="I143" s="341"/>
      <c r="K143" s="336"/>
      <c r="L143" s="336"/>
      <c r="M143" s="336"/>
      <c r="N143" s="27" t="s">
        <v>24</v>
      </c>
      <c r="O143" s="27" t="s">
        <v>24</v>
      </c>
      <c r="P143" s="27" t="s">
        <v>24</v>
      </c>
      <c r="Q143" s="340"/>
      <c r="R143" s="341"/>
      <c r="T143" s="336"/>
      <c r="U143" s="336"/>
      <c r="V143" s="336"/>
      <c r="W143" s="27" t="s">
        <v>24</v>
      </c>
      <c r="X143" s="27" t="s">
        <v>24</v>
      </c>
      <c r="Y143" s="27" t="s">
        <v>24</v>
      </c>
      <c r="Z143" s="340"/>
      <c r="AA143" s="341"/>
      <c r="AC143" s="336"/>
      <c r="AD143" s="336"/>
      <c r="AE143" s="336"/>
      <c r="AF143" s="27" t="s">
        <v>24</v>
      </c>
      <c r="AG143" s="27" t="s">
        <v>24</v>
      </c>
      <c r="AH143" s="27" t="s">
        <v>24</v>
      </c>
      <c r="AI143" s="340"/>
      <c r="AJ143" s="341"/>
    </row>
    <row r="144" spans="2:36" ht="13.5" thickBot="1" x14ac:dyDescent="0.25">
      <c r="B144" s="336"/>
      <c r="C144" s="336"/>
      <c r="D144" s="336"/>
      <c r="E144" s="29" t="s">
        <v>25</v>
      </c>
      <c r="F144" s="29" t="s">
        <v>25</v>
      </c>
      <c r="G144" s="29" t="s">
        <v>25</v>
      </c>
      <c r="H144" s="342"/>
      <c r="I144" s="343"/>
      <c r="K144" s="336"/>
      <c r="L144" s="336"/>
      <c r="M144" s="336"/>
      <c r="N144" s="29" t="s">
        <v>25</v>
      </c>
      <c r="O144" s="29" t="s">
        <v>25</v>
      </c>
      <c r="P144" s="29" t="s">
        <v>25</v>
      </c>
      <c r="Q144" s="342"/>
      <c r="R144" s="343"/>
      <c r="T144" s="336"/>
      <c r="U144" s="336"/>
      <c r="V144" s="336"/>
      <c r="W144" s="29" t="s">
        <v>25</v>
      </c>
      <c r="X144" s="29" t="s">
        <v>25</v>
      </c>
      <c r="Y144" s="29" t="s">
        <v>25</v>
      </c>
      <c r="Z144" s="342"/>
      <c r="AA144" s="343"/>
      <c r="AC144" s="336"/>
      <c r="AD144" s="336"/>
      <c r="AE144" s="336"/>
      <c r="AF144" s="29" t="s">
        <v>25</v>
      </c>
      <c r="AG144" s="29" t="s">
        <v>25</v>
      </c>
      <c r="AH144" s="29" t="s">
        <v>25</v>
      </c>
      <c r="AI144" s="342"/>
      <c r="AJ144" s="343"/>
    </row>
    <row r="145" spans="2:36" ht="13.5" thickBot="1" x14ac:dyDescent="0.25">
      <c r="B145" s="336" t="s">
        <v>294</v>
      </c>
      <c r="C145" s="336"/>
      <c r="D145" s="336"/>
      <c r="E145" s="25" t="s">
        <v>23</v>
      </c>
      <c r="F145" s="25" t="s">
        <v>26</v>
      </c>
      <c r="G145" s="25" t="s">
        <v>26</v>
      </c>
      <c r="H145" s="338"/>
      <c r="I145" s="339"/>
      <c r="K145" s="336" t="s">
        <v>294</v>
      </c>
      <c r="L145" s="336"/>
      <c r="M145" s="336"/>
      <c r="N145" s="25" t="s">
        <v>23</v>
      </c>
      <c r="O145" s="25" t="s">
        <v>26</v>
      </c>
      <c r="P145" s="25" t="s">
        <v>26</v>
      </c>
      <c r="Q145" s="338"/>
      <c r="R145" s="339"/>
      <c r="T145" s="336" t="s">
        <v>208</v>
      </c>
      <c r="U145" s="336"/>
      <c r="V145" s="336"/>
      <c r="W145" s="25" t="s">
        <v>23</v>
      </c>
      <c r="X145" s="25" t="s">
        <v>26</v>
      </c>
      <c r="Y145" s="25" t="s">
        <v>26</v>
      </c>
      <c r="Z145" s="338"/>
      <c r="AA145" s="339"/>
      <c r="AC145" s="336" t="s">
        <v>208</v>
      </c>
      <c r="AD145" s="336"/>
      <c r="AE145" s="336"/>
      <c r="AF145" s="25" t="s">
        <v>23</v>
      </c>
      <c r="AG145" s="25" t="s">
        <v>26</v>
      </c>
      <c r="AH145" s="25" t="s">
        <v>26</v>
      </c>
      <c r="AI145" s="338"/>
      <c r="AJ145" s="339"/>
    </row>
    <row r="146" spans="2:36" ht="13.5" thickBot="1" x14ac:dyDescent="0.25">
      <c r="B146" s="336"/>
      <c r="C146" s="336"/>
      <c r="D146" s="336"/>
      <c r="E146" s="27" t="s">
        <v>24</v>
      </c>
      <c r="F146" s="27" t="s">
        <v>24</v>
      </c>
      <c r="G146" s="27" t="s">
        <v>24</v>
      </c>
      <c r="H146" s="340"/>
      <c r="I146" s="341"/>
      <c r="K146" s="336"/>
      <c r="L146" s="336"/>
      <c r="M146" s="336"/>
      <c r="N146" s="27" t="s">
        <v>24</v>
      </c>
      <c r="O146" s="27" t="s">
        <v>24</v>
      </c>
      <c r="P146" s="27" t="s">
        <v>24</v>
      </c>
      <c r="Q146" s="340"/>
      <c r="R146" s="341"/>
      <c r="T146" s="336"/>
      <c r="U146" s="336"/>
      <c r="V146" s="336"/>
      <c r="W146" s="27" t="s">
        <v>24</v>
      </c>
      <c r="X146" s="27" t="s">
        <v>24</v>
      </c>
      <c r="Y146" s="27" t="s">
        <v>24</v>
      </c>
      <c r="Z146" s="340"/>
      <c r="AA146" s="341"/>
      <c r="AC146" s="336"/>
      <c r="AD146" s="336"/>
      <c r="AE146" s="336"/>
      <c r="AF146" s="27" t="s">
        <v>24</v>
      </c>
      <c r="AG146" s="27" t="s">
        <v>24</v>
      </c>
      <c r="AH146" s="27" t="s">
        <v>24</v>
      </c>
      <c r="AI146" s="340"/>
      <c r="AJ146" s="341"/>
    </row>
    <row r="147" spans="2:36" ht="13.5" thickBot="1" x14ac:dyDescent="0.25">
      <c r="B147" s="336"/>
      <c r="C147" s="336"/>
      <c r="D147" s="336"/>
      <c r="E147" s="29" t="s">
        <v>25</v>
      </c>
      <c r="F147" s="29" t="s">
        <v>25</v>
      </c>
      <c r="G147" s="29" t="s">
        <v>25</v>
      </c>
      <c r="H147" s="342"/>
      <c r="I147" s="343"/>
      <c r="K147" s="336"/>
      <c r="L147" s="336"/>
      <c r="M147" s="336"/>
      <c r="N147" s="29" t="s">
        <v>25</v>
      </c>
      <c r="O147" s="29" t="s">
        <v>25</v>
      </c>
      <c r="P147" s="29" t="s">
        <v>25</v>
      </c>
      <c r="Q147" s="342"/>
      <c r="R147" s="343"/>
      <c r="T147" s="336"/>
      <c r="U147" s="336"/>
      <c r="V147" s="336"/>
      <c r="W147" s="29" t="s">
        <v>25</v>
      </c>
      <c r="X147" s="29" t="s">
        <v>25</v>
      </c>
      <c r="Y147" s="29" t="s">
        <v>25</v>
      </c>
      <c r="Z147" s="342"/>
      <c r="AA147" s="343"/>
      <c r="AC147" s="336"/>
      <c r="AD147" s="336"/>
      <c r="AE147" s="336"/>
      <c r="AF147" s="29" t="s">
        <v>25</v>
      </c>
      <c r="AG147" s="29" t="s">
        <v>25</v>
      </c>
      <c r="AH147" s="29" t="s">
        <v>25</v>
      </c>
      <c r="AI147" s="342"/>
      <c r="AJ147" s="343"/>
    </row>
    <row r="148" spans="2:36" ht="13.5" thickBot="1" x14ac:dyDescent="0.25">
      <c r="B148" s="336" t="s">
        <v>295</v>
      </c>
      <c r="C148" s="336"/>
      <c r="D148" s="336"/>
      <c r="E148" s="25" t="s">
        <v>23</v>
      </c>
      <c r="F148" s="25" t="s">
        <v>26</v>
      </c>
      <c r="G148" s="25" t="s">
        <v>26</v>
      </c>
      <c r="H148" s="337"/>
      <c r="I148" s="337"/>
      <c r="K148" s="336" t="s">
        <v>295</v>
      </c>
      <c r="L148" s="336"/>
      <c r="M148" s="336"/>
      <c r="N148" s="25" t="s">
        <v>23</v>
      </c>
      <c r="O148" s="25" t="s">
        <v>26</v>
      </c>
      <c r="P148" s="25" t="s">
        <v>26</v>
      </c>
      <c r="Q148" s="337"/>
      <c r="R148" s="337"/>
      <c r="T148" s="336" t="s">
        <v>209</v>
      </c>
      <c r="U148" s="336"/>
      <c r="V148" s="336"/>
      <c r="W148" s="25" t="s">
        <v>23</v>
      </c>
      <c r="X148" s="25" t="s">
        <v>26</v>
      </c>
      <c r="Y148" s="25" t="s">
        <v>26</v>
      </c>
      <c r="Z148" s="337"/>
      <c r="AA148" s="337"/>
      <c r="AC148" s="336" t="s">
        <v>209</v>
      </c>
      <c r="AD148" s="336"/>
      <c r="AE148" s="336"/>
      <c r="AF148" s="25" t="s">
        <v>23</v>
      </c>
      <c r="AG148" s="25" t="s">
        <v>26</v>
      </c>
      <c r="AH148" s="25" t="s">
        <v>26</v>
      </c>
      <c r="AI148" s="337"/>
      <c r="AJ148" s="337"/>
    </row>
    <row r="149" spans="2:36" ht="13.5" thickBot="1" x14ac:dyDescent="0.25">
      <c r="B149" s="336"/>
      <c r="C149" s="336"/>
      <c r="D149" s="336"/>
      <c r="E149" s="27" t="s">
        <v>24</v>
      </c>
      <c r="F149" s="27" t="s">
        <v>24</v>
      </c>
      <c r="G149" s="27" t="s">
        <v>24</v>
      </c>
      <c r="H149" s="337"/>
      <c r="I149" s="337"/>
      <c r="K149" s="336"/>
      <c r="L149" s="336"/>
      <c r="M149" s="336"/>
      <c r="N149" s="27" t="s">
        <v>24</v>
      </c>
      <c r="O149" s="27" t="s">
        <v>24</v>
      </c>
      <c r="P149" s="27" t="s">
        <v>24</v>
      </c>
      <c r="Q149" s="337"/>
      <c r="R149" s="337"/>
      <c r="T149" s="336"/>
      <c r="U149" s="336"/>
      <c r="V149" s="336"/>
      <c r="W149" s="27" t="s">
        <v>24</v>
      </c>
      <c r="X149" s="27" t="s">
        <v>24</v>
      </c>
      <c r="Y149" s="27" t="s">
        <v>24</v>
      </c>
      <c r="Z149" s="337"/>
      <c r="AA149" s="337"/>
      <c r="AC149" s="336"/>
      <c r="AD149" s="336"/>
      <c r="AE149" s="336"/>
      <c r="AF149" s="27" t="s">
        <v>24</v>
      </c>
      <c r="AG149" s="27" t="s">
        <v>24</v>
      </c>
      <c r="AH149" s="27" t="s">
        <v>24</v>
      </c>
      <c r="AI149" s="337"/>
      <c r="AJ149" s="337"/>
    </row>
    <row r="150" spans="2:36" ht="13.5" thickBot="1" x14ac:dyDescent="0.25">
      <c r="B150" s="336"/>
      <c r="C150" s="336"/>
      <c r="D150" s="336"/>
      <c r="E150" s="29" t="s">
        <v>25</v>
      </c>
      <c r="F150" s="29" t="s">
        <v>25</v>
      </c>
      <c r="G150" s="29" t="s">
        <v>25</v>
      </c>
      <c r="H150" s="337"/>
      <c r="I150" s="337"/>
      <c r="K150" s="336"/>
      <c r="L150" s="336"/>
      <c r="M150" s="336"/>
      <c r="N150" s="29" t="s">
        <v>25</v>
      </c>
      <c r="O150" s="29" t="s">
        <v>25</v>
      </c>
      <c r="P150" s="29" t="s">
        <v>25</v>
      </c>
      <c r="Q150" s="337"/>
      <c r="R150" s="337"/>
      <c r="T150" s="336"/>
      <c r="U150" s="336"/>
      <c r="V150" s="336"/>
      <c r="W150" s="29" t="s">
        <v>25</v>
      </c>
      <c r="X150" s="29" t="s">
        <v>25</v>
      </c>
      <c r="Y150" s="29" t="s">
        <v>25</v>
      </c>
      <c r="Z150" s="337"/>
      <c r="AA150" s="337"/>
      <c r="AC150" s="336"/>
      <c r="AD150" s="336"/>
      <c r="AE150" s="336"/>
      <c r="AF150" s="29" t="s">
        <v>25</v>
      </c>
      <c r="AG150" s="29" t="s">
        <v>25</v>
      </c>
      <c r="AH150" s="29" t="s">
        <v>25</v>
      </c>
      <c r="AI150" s="337"/>
      <c r="AJ150" s="337"/>
    </row>
    <row r="151" spans="2:36" ht="13.5" thickBot="1" x14ac:dyDescent="0.25">
      <c r="B151" s="336" t="s">
        <v>296</v>
      </c>
      <c r="C151" s="336"/>
      <c r="D151" s="336"/>
      <c r="E151" s="25" t="s">
        <v>23</v>
      </c>
      <c r="F151" s="25" t="s">
        <v>26</v>
      </c>
      <c r="G151" s="25" t="s">
        <v>26</v>
      </c>
      <c r="H151" s="337"/>
      <c r="I151" s="337"/>
      <c r="K151" s="336" t="s">
        <v>296</v>
      </c>
      <c r="L151" s="336"/>
      <c r="M151" s="336"/>
      <c r="N151" s="25" t="s">
        <v>23</v>
      </c>
      <c r="O151" s="25" t="s">
        <v>26</v>
      </c>
      <c r="P151" s="25" t="s">
        <v>26</v>
      </c>
      <c r="Q151" s="337"/>
      <c r="R151" s="337"/>
      <c r="T151" s="336" t="s">
        <v>210</v>
      </c>
      <c r="U151" s="336"/>
      <c r="V151" s="336"/>
      <c r="W151" s="25" t="s">
        <v>23</v>
      </c>
      <c r="X151" s="25" t="s">
        <v>26</v>
      </c>
      <c r="Y151" s="25" t="s">
        <v>26</v>
      </c>
      <c r="Z151" s="337"/>
      <c r="AA151" s="337"/>
      <c r="AC151" s="336" t="s">
        <v>210</v>
      </c>
      <c r="AD151" s="336"/>
      <c r="AE151" s="336"/>
      <c r="AF151" s="25" t="s">
        <v>23</v>
      </c>
      <c r="AG151" s="25" t="s">
        <v>26</v>
      </c>
      <c r="AH151" s="25" t="s">
        <v>26</v>
      </c>
      <c r="AI151" s="337"/>
      <c r="AJ151" s="337"/>
    </row>
    <row r="152" spans="2:36" ht="13.5" thickBot="1" x14ac:dyDescent="0.25">
      <c r="B152" s="336"/>
      <c r="C152" s="336"/>
      <c r="D152" s="336"/>
      <c r="E152" s="27" t="s">
        <v>24</v>
      </c>
      <c r="F152" s="27" t="s">
        <v>24</v>
      </c>
      <c r="G152" s="27" t="s">
        <v>24</v>
      </c>
      <c r="H152" s="337"/>
      <c r="I152" s="337"/>
      <c r="K152" s="336"/>
      <c r="L152" s="336"/>
      <c r="M152" s="336"/>
      <c r="N152" s="27" t="s">
        <v>24</v>
      </c>
      <c r="O152" s="27" t="s">
        <v>24</v>
      </c>
      <c r="P152" s="27" t="s">
        <v>24</v>
      </c>
      <c r="Q152" s="337"/>
      <c r="R152" s="337"/>
      <c r="T152" s="336"/>
      <c r="U152" s="336"/>
      <c r="V152" s="336"/>
      <c r="W152" s="27" t="s">
        <v>24</v>
      </c>
      <c r="X152" s="27" t="s">
        <v>24</v>
      </c>
      <c r="Y152" s="27" t="s">
        <v>24</v>
      </c>
      <c r="Z152" s="337"/>
      <c r="AA152" s="337"/>
      <c r="AC152" s="336"/>
      <c r="AD152" s="336"/>
      <c r="AE152" s="336"/>
      <c r="AF152" s="27" t="s">
        <v>24</v>
      </c>
      <c r="AG152" s="27" t="s">
        <v>24</v>
      </c>
      <c r="AH152" s="27" t="s">
        <v>24</v>
      </c>
      <c r="AI152" s="337"/>
      <c r="AJ152" s="337"/>
    </row>
    <row r="153" spans="2:36" ht="13.5" thickBot="1" x14ac:dyDescent="0.25">
      <c r="B153" s="336"/>
      <c r="C153" s="336"/>
      <c r="D153" s="336"/>
      <c r="E153" s="29" t="s">
        <v>25</v>
      </c>
      <c r="F153" s="29" t="s">
        <v>25</v>
      </c>
      <c r="G153" s="29" t="s">
        <v>25</v>
      </c>
      <c r="H153" s="337"/>
      <c r="I153" s="337"/>
      <c r="K153" s="336"/>
      <c r="L153" s="336"/>
      <c r="M153" s="336"/>
      <c r="N153" s="29" t="s">
        <v>25</v>
      </c>
      <c r="O153" s="29" t="s">
        <v>25</v>
      </c>
      <c r="P153" s="29" t="s">
        <v>25</v>
      </c>
      <c r="Q153" s="337"/>
      <c r="R153" s="337"/>
      <c r="T153" s="336"/>
      <c r="U153" s="336"/>
      <c r="V153" s="336"/>
      <c r="W153" s="29" t="s">
        <v>25</v>
      </c>
      <c r="X153" s="29" t="s">
        <v>25</v>
      </c>
      <c r="Y153" s="29" t="s">
        <v>25</v>
      </c>
      <c r="Z153" s="337"/>
      <c r="AA153" s="337"/>
      <c r="AC153" s="336"/>
      <c r="AD153" s="336"/>
      <c r="AE153" s="336"/>
      <c r="AF153" s="29" t="s">
        <v>25</v>
      </c>
      <c r="AG153" s="29" t="s">
        <v>25</v>
      </c>
      <c r="AH153" s="29" t="s">
        <v>25</v>
      </c>
      <c r="AI153" s="337"/>
      <c r="AJ153" s="337"/>
    </row>
    <row r="157" spans="2:36" x14ac:dyDescent="0.2">
      <c r="C157" s="68"/>
      <c r="D157" s="68"/>
      <c r="E157" s="68"/>
      <c r="K157" s="68"/>
      <c r="L157" s="68"/>
      <c r="M157" s="68"/>
    </row>
  </sheetData>
  <sheetProtection selectLockedCells="1" selectUnlockedCells="1"/>
  <mergeCells count="760">
    <mergeCell ref="B7:C8"/>
    <mergeCell ref="D7:G8"/>
    <mergeCell ref="H7:H8"/>
    <mergeCell ref="I7:I8"/>
    <mergeCell ref="K7:L8"/>
    <mergeCell ref="M7:P8"/>
    <mergeCell ref="Q7:Q8"/>
    <mergeCell ref="R7:R8"/>
    <mergeCell ref="T7:U8"/>
    <mergeCell ref="V7:Y8"/>
    <mergeCell ref="Z7:Z8"/>
    <mergeCell ref="AA7:AA8"/>
    <mergeCell ref="AC7:AD8"/>
    <mergeCell ref="AE7:AH8"/>
    <mergeCell ref="AI7:AI8"/>
    <mergeCell ref="AJ7:AJ8"/>
    <mergeCell ref="B9:D9"/>
    <mergeCell ref="E9:I9"/>
    <mergeCell ref="K9:M9"/>
    <mergeCell ref="N9:R9"/>
    <mergeCell ref="T9:V9"/>
    <mergeCell ref="W9:AA9"/>
    <mergeCell ref="AC9:AE9"/>
    <mergeCell ref="AF9:AJ9"/>
    <mergeCell ref="B11:H11"/>
    <mergeCell ref="K11:Q11"/>
    <mergeCell ref="T11:Z11"/>
    <mergeCell ref="AC11:AI11"/>
    <mergeCell ref="F12:I12"/>
    <mergeCell ref="O12:R12"/>
    <mergeCell ref="X12:AA12"/>
    <mergeCell ref="AG12:AJ12"/>
    <mergeCell ref="F13:I20"/>
    <mergeCell ref="O13:R20"/>
    <mergeCell ref="X13:AA20"/>
    <mergeCell ref="AG13:AJ20"/>
    <mergeCell ref="B22:I23"/>
    <mergeCell ref="K22:R23"/>
    <mergeCell ref="T22:AA23"/>
    <mergeCell ref="AC22:AJ23"/>
    <mergeCell ref="B25:D26"/>
    <mergeCell ref="E25:E26"/>
    <mergeCell ref="F25:F26"/>
    <mergeCell ref="G25:G26"/>
    <mergeCell ref="H25:H26"/>
    <mergeCell ref="I25:I26"/>
    <mergeCell ref="K25:M26"/>
    <mergeCell ref="N25:N26"/>
    <mergeCell ref="O25:O26"/>
    <mergeCell ref="P25:P26"/>
    <mergeCell ref="Q25:Q26"/>
    <mergeCell ref="R25:R26"/>
    <mergeCell ref="T25:V26"/>
    <mergeCell ref="W25:W26"/>
    <mergeCell ref="X25:X26"/>
    <mergeCell ref="Y25:Y26"/>
    <mergeCell ref="Z25:Z26"/>
    <mergeCell ref="AA25:AA26"/>
    <mergeCell ref="AC25:AE26"/>
    <mergeCell ref="AF25:AF26"/>
    <mergeCell ref="AG25:AG26"/>
    <mergeCell ref="AH25:AH26"/>
    <mergeCell ref="AI25:AI26"/>
    <mergeCell ref="AJ25:AJ26"/>
    <mergeCell ref="B27:D28"/>
    <mergeCell ref="E27:E28"/>
    <mergeCell ref="F27:F28"/>
    <mergeCell ref="G27:G28"/>
    <mergeCell ref="H27:H28"/>
    <mergeCell ref="I27:I32"/>
    <mergeCell ref="B29:D30"/>
    <mergeCell ref="E29:E30"/>
    <mergeCell ref="F29:F30"/>
    <mergeCell ref="G29:G30"/>
    <mergeCell ref="K27:M28"/>
    <mergeCell ref="N27:N28"/>
    <mergeCell ref="O27:O28"/>
    <mergeCell ref="P27:P28"/>
    <mergeCell ref="Q27:Q28"/>
    <mergeCell ref="R27:R32"/>
    <mergeCell ref="N31:N32"/>
    <mergeCell ref="O31:O32"/>
    <mergeCell ref="P31:P32"/>
    <mergeCell ref="Q31:Q32"/>
    <mergeCell ref="T27:V28"/>
    <mergeCell ref="W27:W28"/>
    <mergeCell ref="X27:X28"/>
    <mergeCell ref="Y27:Y28"/>
    <mergeCell ref="Z27:Z28"/>
    <mergeCell ref="AA27:AA32"/>
    <mergeCell ref="T29:V30"/>
    <mergeCell ref="W29:W30"/>
    <mergeCell ref="X29:X30"/>
    <mergeCell ref="Y29:Y30"/>
    <mergeCell ref="AC27:AE28"/>
    <mergeCell ref="AF27:AF28"/>
    <mergeCell ref="AG27:AG28"/>
    <mergeCell ref="AH27:AH28"/>
    <mergeCell ref="AI27:AI28"/>
    <mergeCell ref="AJ27:AJ32"/>
    <mergeCell ref="AF31:AF32"/>
    <mergeCell ref="AG31:AG32"/>
    <mergeCell ref="AH31:AH32"/>
    <mergeCell ref="AI31:AI32"/>
    <mergeCell ref="H29:H30"/>
    <mergeCell ref="K29:M30"/>
    <mergeCell ref="N29:N30"/>
    <mergeCell ref="O29:O30"/>
    <mergeCell ref="P29:P30"/>
    <mergeCell ref="Q29:Q30"/>
    <mergeCell ref="Z29:Z30"/>
    <mergeCell ref="AC29:AE30"/>
    <mergeCell ref="AF29:AF30"/>
    <mergeCell ref="AG29:AG30"/>
    <mergeCell ref="AH29:AH30"/>
    <mergeCell ref="AI29:AI30"/>
    <mergeCell ref="B31:D32"/>
    <mergeCell ref="E31:E32"/>
    <mergeCell ref="F31:F32"/>
    <mergeCell ref="G31:G32"/>
    <mergeCell ref="H31:H32"/>
    <mergeCell ref="K31:M32"/>
    <mergeCell ref="T31:V32"/>
    <mergeCell ref="W31:W32"/>
    <mergeCell ref="X31:X32"/>
    <mergeCell ref="Y31:Y32"/>
    <mergeCell ref="Z31:Z32"/>
    <mergeCell ref="AC31:AE32"/>
    <mergeCell ref="B33:D34"/>
    <mergeCell ref="E33:E34"/>
    <mergeCell ref="F33:F34"/>
    <mergeCell ref="G33:I34"/>
    <mergeCell ref="K33:M34"/>
    <mergeCell ref="N33:N34"/>
    <mergeCell ref="O33:O34"/>
    <mergeCell ref="P33:R34"/>
    <mergeCell ref="T33:V34"/>
    <mergeCell ref="W33:W34"/>
    <mergeCell ref="X33:X34"/>
    <mergeCell ref="Y33:AA34"/>
    <mergeCell ref="AC33:AE34"/>
    <mergeCell ref="AF33:AF34"/>
    <mergeCell ref="AG33:AG34"/>
    <mergeCell ref="AH33:AJ34"/>
    <mergeCell ref="B35:D37"/>
    <mergeCell ref="H35:I37"/>
    <mergeCell ref="K35:M37"/>
    <mergeCell ref="Q35:R37"/>
    <mergeCell ref="T35:V37"/>
    <mergeCell ref="Z35:AA37"/>
    <mergeCell ref="AC35:AE37"/>
    <mergeCell ref="AI35:AJ37"/>
    <mergeCell ref="B38:D40"/>
    <mergeCell ref="H38:I40"/>
    <mergeCell ref="K38:M40"/>
    <mergeCell ref="Q38:R40"/>
    <mergeCell ref="T38:V40"/>
    <mergeCell ref="Z38:AA40"/>
    <mergeCell ref="AC38:AE40"/>
    <mergeCell ref="AI38:AJ40"/>
    <mergeCell ref="B41:D43"/>
    <mergeCell ref="H41:I43"/>
    <mergeCell ref="K41:M43"/>
    <mergeCell ref="Q41:R43"/>
    <mergeCell ref="T41:V43"/>
    <mergeCell ref="Z41:AA43"/>
    <mergeCell ref="AC41:AE43"/>
    <mergeCell ref="AI41:AJ43"/>
    <mergeCell ref="B44:D46"/>
    <mergeCell ref="H44:I46"/>
    <mergeCell ref="K44:M46"/>
    <mergeCell ref="Q44:R46"/>
    <mergeCell ref="T44:V46"/>
    <mergeCell ref="Z44:AA46"/>
    <mergeCell ref="AC44:AE46"/>
    <mergeCell ref="AI44:AJ46"/>
    <mergeCell ref="B47:D49"/>
    <mergeCell ref="H47:I49"/>
    <mergeCell ref="K47:M49"/>
    <mergeCell ref="Q47:R49"/>
    <mergeCell ref="T47:V49"/>
    <mergeCell ref="Z47:AA49"/>
    <mergeCell ref="AC47:AE49"/>
    <mergeCell ref="AI47:AJ49"/>
    <mergeCell ref="B51:D52"/>
    <mergeCell ref="E51:E52"/>
    <mergeCell ref="F51:F52"/>
    <mergeCell ref="G51:G52"/>
    <mergeCell ref="H51:H52"/>
    <mergeCell ref="I51:I52"/>
    <mergeCell ref="K51:M52"/>
    <mergeCell ref="N51:N52"/>
    <mergeCell ref="O51:O52"/>
    <mergeCell ref="P51:P52"/>
    <mergeCell ref="Q51:Q52"/>
    <mergeCell ref="R51:R52"/>
    <mergeCell ref="T51:V52"/>
    <mergeCell ref="W51:W52"/>
    <mergeCell ref="X51:X52"/>
    <mergeCell ref="Y51:Y52"/>
    <mergeCell ref="Z51:Z52"/>
    <mergeCell ref="AA51:AA52"/>
    <mergeCell ref="AC51:AE52"/>
    <mergeCell ref="AF51:AF52"/>
    <mergeCell ref="AG51:AG52"/>
    <mergeCell ref="AH51:AH52"/>
    <mergeCell ref="AI51:AI52"/>
    <mergeCell ref="AJ51:AJ52"/>
    <mergeCell ref="B53:D54"/>
    <mergeCell ref="E53:E54"/>
    <mergeCell ref="F53:F54"/>
    <mergeCell ref="G53:G54"/>
    <mergeCell ref="H53:H54"/>
    <mergeCell ref="I53:I58"/>
    <mergeCell ref="K53:M54"/>
    <mergeCell ref="N53:N54"/>
    <mergeCell ref="O53:O54"/>
    <mergeCell ref="P53:P54"/>
    <mergeCell ref="Q53:Q54"/>
    <mergeCell ref="R53:R58"/>
    <mergeCell ref="N55:N56"/>
    <mergeCell ref="O55:O56"/>
    <mergeCell ref="P55:P56"/>
    <mergeCell ref="Q55:Q56"/>
    <mergeCell ref="T53:V54"/>
    <mergeCell ref="W53:W54"/>
    <mergeCell ref="X53:X54"/>
    <mergeCell ref="Y53:Y54"/>
    <mergeCell ref="Z53:Z54"/>
    <mergeCell ref="AA53:AA58"/>
    <mergeCell ref="T55:V56"/>
    <mergeCell ref="W55:W56"/>
    <mergeCell ref="X55:X56"/>
    <mergeCell ref="Y55:Y56"/>
    <mergeCell ref="AC53:AE54"/>
    <mergeCell ref="AF53:AF54"/>
    <mergeCell ref="AG53:AG54"/>
    <mergeCell ref="AH53:AH54"/>
    <mergeCell ref="AI53:AI54"/>
    <mergeCell ref="AJ53:AJ58"/>
    <mergeCell ref="AH57:AH58"/>
    <mergeCell ref="AI57:AI58"/>
    <mergeCell ref="B55:D56"/>
    <mergeCell ref="E55:E56"/>
    <mergeCell ref="F55:F56"/>
    <mergeCell ref="G55:G56"/>
    <mergeCell ref="H55:H56"/>
    <mergeCell ref="K55:M56"/>
    <mergeCell ref="Z55:Z56"/>
    <mergeCell ref="AC55:AE56"/>
    <mergeCell ref="AF55:AF56"/>
    <mergeCell ref="AG55:AG56"/>
    <mergeCell ref="AH55:AH56"/>
    <mergeCell ref="AI55:AI56"/>
    <mergeCell ref="B57:D58"/>
    <mergeCell ref="E57:E58"/>
    <mergeCell ref="F57:F58"/>
    <mergeCell ref="G57:G58"/>
    <mergeCell ref="H57:H58"/>
    <mergeCell ref="K57:M58"/>
    <mergeCell ref="N57:N58"/>
    <mergeCell ref="O57:O58"/>
    <mergeCell ref="P57:P58"/>
    <mergeCell ref="Q57:Q58"/>
    <mergeCell ref="T57:V58"/>
    <mergeCell ref="W57:W58"/>
    <mergeCell ref="X57:X58"/>
    <mergeCell ref="Y57:Y58"/>
    <mergeCell ref="Z57:Z58"/>
    <mergeCell ref="AC57:AE58"/>
    <mergeCell ref="AF57:AF58"/>
    <mergeCell ref="AG57:AG58"/>
    <mergeCell ref="B59:D60"/>
    <mergeCell ref="E59:E60"/>
    <mergeCell ref="F59:F60"/>
    <mergeCell ref="G59:I60"/>
    <mergeCell ref="K59:M60"/>
    <mergeCell ref="N59:N60"/>
    <mergeCell ref="O59:O60"/>
    <mergeCell ref="P59:R60"/>
    <mergeCell ref="T59:V60"/>
    <mergeCell ref="W59:W60"/>
    <mergeCell ref="X59:X60"/>
    <mergeCell ref="Y59:AA60"/>
    <mergeCell ref="AC59:AE60"/>
    <mergeCell ref="AF59:AF60"/>
    <mergeCell ref="AG59:AG60"/>
    <mergeCell ref="AH59:AJ60"/>
    <mergeCell ref="B61:D63"/>
    <mergeCell ref="H61:I63"/>
    <mergeCell ref="K61:M63"/>
    <mergeCell ref="Q61:R63"/>
    <mergeCell ref="T61:V63"/>
    <mergeCell ref="Z61:AA63"/>
    <mergeCell ref="AC61:AE63"/>
    <mergeCell ref="AI61:AJ63"/>
    <mergeCell ref="B64:D66"/>
    <mergeCell ref="H64:I66"/>
    <mergeCell ref="K64:M66"/>
    <mergeCell ref="Q64:R66"/>
    <mergeCell ref="T64:V66"/>
    <mergeCell ref="Z64:AA66"/>
    <mergeCell ref="AC64:AE66"/>
    <mergeCell ref="AI64:AJ66"/>
    <mergeCell ref="B67:D69"/>
    <mergeCell ref="H67:I69"/>
    <mergeCell ref="K67:M69"/>
    <mergeCell ref="Q67:R69"/>
    <mergeCell ref="T67:V69"/>
    <mergeCell ref="Z67:AA69"/>
    <mergeCell ref="AC67:AE69"/>
    <mergeCell ref="AI67:AJ69"/>
    <mergeCell ref="B70:D72"/>
    <mergeCell ref="H70:I72"/>
    <mergeCell ref="K70:M72"/>
    <mergeCell ref="Q70:R72"/>
    <mergeCell ref="T70:V72"/>
    <mergeCell ref="Z70:AA72"/>
    <mergeCell ref="AC70:AE72"/>
    <mergeCell ref="AI70:AJ72"/>
    <mergeCell ref="B73:D75"/>
    <mergeCell ref="H73:I75"/>
    <mergeCell ref="K73:M75"/>
    <mergeCell ref="Q73:R75"/>
    <mergeCell ref="T73:V75"/>
    <mergeCell ref="Z73:AA75"/>
    <mergeCell ref="AC73:AE75"/>
    <mergeCell ref="AI73:AJ75"/>
    <mergeCell ref="B77:D78"/>
    <mergeCell ref="E77:E78"/>
    <mergeCell ref="F77:F78"/>
    <mergeCell ref="G77:G78"/>
    <mergeCell ref="H77:H78"/>
    <mergeCell ref="I77:I78"/>
    <mergeCell ref="K77:M78"/>
    <mergeCell ref="N77:N78"/>
    <mergeCell ref="O77:O78"/>
    <mergeCell ref="P77:P78"/>
    <mergeCell ref="Q77:Q78"/>
    <mergeCell ref="R77:R78"/>
    <mergeCell ref="T77:V78"/>
    <mergeCell ref="W77:W78"/>
    <mergeCell ref="X77:X78"/>
    <mergeCell ref="Y77:Y78"/>
    <mergeCell ref="Z77:Z78"/>
    <mergeCell ref="AA77:AA78"/>
    <mergeCell ref="AC77:AE78"/>
    <mergeCell ref="AF77:AF78"/>
    <mergeCell ref="AG77:AG78"/>
    <mergeCell ref="AH77:AH78"/>
    <mergeCell ref="AI77:AI78"/>
    <mergeCell ref="AJ77:AJ78"/>
    <mergeCell ref="B79:D80"/>
    <mergeCell ref="E79:E80"/>
    <mergeCell ref="F79:F80"/>
    <mergeCell ref="G79:G80"/>
    <mergeCell ref="H79:H80"/>
    <mergeCell ref="I79:I84"/>
    <mergeCell ref="K79:M80"/>
    <mergeCell ref="N79:N80"/>
    <mergeCell ref="O79:O80"/>
    <mergeCell ref="P79:P80"/>
    <mergeCell ref="Q79:Q80"/>
    <mergeCell ref="R79:R84"/>
    <mergeCell ref="N81:N82"/>
    <mergeCell ref="O81:O82"/>
    <mergeCell ref="P81:P82"/>
    <mergeCell ref="Q81:Q82"/>
    <mergeCell ref="T79:V80"/>
    <mergeCell ref="W79:W80"/>
    <mergeCell ref="X79:X80"/>
    <mergeCell ref="Y79:Y80"/>
    <mergeCell ref="Z79:Z80"/>
    <mergeCell ref="AA79:AA84"/>
    <mergeCell ref="T81:V82"/>
    <mergeCell ref="W81:W82"/>
    <mergeCell ref="X81:X82"/>
    <mergeCell ref="Y81:Y82"/>
    <mergeCell ref="AC79:AE80"/>
    <mergeCell ref="AF79:AF80"/>
    <mergeCell ref="AG79:AG80"/>
    <mergeCell ref="AH79:AH80"/>
    <mergeCell ref="AI79:AI80"/>
    <mergeCell ref="AJ79:AJ84"/>
    <mergeCell ref="AH83:AH84"/>
    <mergeCell ref="AI83:AI84"/>
    <mergeCell ref="B81:D82"/>
    <mergeCell ref="E81:E82"/>
    <mergeCell ref="F81:F82"/>
    <mergeCell ref="G81:G82"/>
    <mergeCell ref="H81:H82"/>
    <mergeCell ref="K81:M82"/>
    <mergeCell ref="Z81:Z82"/>
    <mergeCell ref="AC81:AE82"/>
    <mergeCell ref="AF81:AF82"/>
    <mergeCell ref="AG81:AG82"/>
    <mergeCell ref="AH81:AH82"/>
    <mergeCell ref="AI81:AI82"/>
    <mergeCell ref="B83:D84"/>
    <mergeCell ref="E83:E84"/>
    <mergeCell ref="F83:F84"/>
    <mergeCell ref="G83:G84"/>
    <mergeCell ref="H83:H84"/>
    <mergeCell ref="K83:M84"/>
    <mergeCell ref="N83:N84"/>
    <mergeCell ref="O83:O84"/>
    <mergeCell ref="P83:P84"/>
    <mergeCell ref="Q83:Q84"/>
    <mergeCell ref="T83:V84"/>
    <mergeCell ref="W83:W84"/>
    <mergeCell ref="X83:X84"/>
    <mergeCell ref="Y83:Y84"/>
    <mergeCell ref="Z83:Z84"/>
    <mergeCell ref="AC83:AE84"/>
    <mergeCell ref="AF83:AF84"/>
    <mergeCell ref="AG83:AG84"/>
    <mergeCell ref="B85:D86"/>
    <mergeCell ref="E85:E86"/>
    <mergeCell ref="F85:F86"/>
    <mergeCell ref="G85:I86"/>
    <mergeCell ref="K85:M86"/>
    <mergeCell ref="N85:N86"/>
    <mergeCell ref="O85:O86"/>
    <mergeCell ref="P85:R86"/>
    <mergeCell ref="T85:V86"/>
    <mergeCell ref="W85:W86"/>
    <mergeCell ref="X85:X86"/>
    <mergeCell ref="Y85:AA86"/>
    <mergeCell ref="AC85:AE86"/>
    <mergeCell ref="AF85:AF86"/>
    <mergeCell ref="AG85:AG86"/>
    <mergeCell ref="AH85:AJ86"/>
    <mergeCell ref="B87:D89"/>
    <mergeCell ref="H87:I89"/>
    <mergeCell ref="K87:M89"/>
    <mergeCell ref="Q87:R89"/>
    <mergeCell ref="T87:V89"/>
    <mergeCell ref="Z87:AA89"/>
    <mergeCell ref="AC87:AE89"/>
    <mergeCell ref="AI87:AJ89"/>
    <mergeCell ref="B90:D92"/>
    <mergeCell ref="H90:I92"/>
    <mergeCell ref="K90:M92"/>
    <mergeCell ref="Q90:R92"/>
    <mergeCell ref="T90:V92"/>
    <mergeCell ref="Z90:AA92"/>
    <mergeCell ref="AC90:AE92"/>
    <mergeCell ref="AI90:AJ92"/>
    <mergeCell ref="B93:D95"/>
    <mergeCell ref="H93:I95"/>
    <mergeCell ref="K93:M95"/>
    <mergeCell ref="Q93:R95"/>
    <mergeCell ref="T93:V95"/>
    <mergeCell ref="Z93:AA95"/>
    <mergeCell ref="AC93:AE95"/>
    <mergeCell ref="AI93:AJ95"/>
    <mergeCell ref="B96:D98"/>
    <mergeCell ref="H96:I98"/>
    <mergeCell ref="K96:M98"/>
    <mergeCell ref="Q96:R98"/>
    <mergeCell ref="T96:V98"/>
    <mergeCell ref="Z96:AA98"/>
    <mergeCell ref="AC96:AE98"/>
    <mergeCell ref="AI96:AJ98"/>
    <mergeCell ref="B99:D101"/>
    <mergeCell ref="H99:I101"/>
    <mergeCell ref="K99:M101"/>
    <mergeCell ref="Q99:R101"/>
    <mergeCell ref="T99:V101"/>
    <mergeCell ref="Z99:AA101"/>
    <mergeCell ref="AC99:AE101"/>
    <mergeCell ref="AI99:AJ101"/>
    <mergeCell ref="B103:D104"/>
    <mergeCell ref="E103:E104"/>
    <mergeCell ref="F103:F104"/>
    <mergeCell ref="G103:G104"/>
    <mergeCell ref="H103:H104"/>
    <mergeCell ref="I103:I104"/>
    <mergeCell ref="K103:M104"/>
    <mergeCell ref="N103:N104"/>
    <mergeCell ref="O103:O104"/>
    <mergeCell ref="P103:P104"/>
    <mergeCell ref="Q103:Q104"/>
    <mergeCell ref="R103:R104"/>
    <mergeCell ref="T103:V104"/>
    <mergeCell ref="W103:W104"/>
    <mergeCell ref="X103:X104"/>
    <mergeCell ref="Y103:Y104"/>
    <mergeCell ref="Z103:Z104"/>
    <mergeCell ref="AA103:AA104"/>
    <mergeCell ref="AC103:AE104"/>
    <mergeCell ref="AF103:AF104"/>
    <mergeCell ref="AG103:AG104"/>
    <mergeCell ref="AH103:AH104"/>
    <mergeCell ref="AI103:AI104"/>
    <mergeCell ref="AJ103:AJ104"/>
    <mergeCell ref="B105:D106"/>
    <mergeCell ref="E105:E106"/>
    <mergeCell ref="F105:F106"/>
    <mergeCell ref="G105:G106"/>
    <mergeCell ref="H105:H106"/>
    <mergeCell ref="I105:I110"/>
    <mergeCell ref="K105:M106"/>
    <mergeCell ref="N105:N106"/>
    <mergeCell ref="O105:O106"/>
    <mergeCell ref="P105:P106"/>
    <mergeCell ref="Q105:Q106"/>
    <mergeCell ref="R105:R110"/>
    <mergeCell ref="N107:N108"/>
    <mergeCell ref="O107:O108"/>
    <mergeCell ref="P107:P108"/>
    <mergeCell ref="Q107:Q108"/>
    <mergeCell ref="T105:V106"/>
    <mergeCell ref="W105:W106"/>
    <mergeCell ref="X105:X106"/>
    <mergeCell ref="Y105:Y106"/>
    <mergeCell ref="Z105:Z106"/>
    <mergeCell ref="AA105:AA110"/>
    <mergeCell ref="T107:V108"/>
    <mergeCell ref="W107:W108"/>
    <mergeCell ref="X107:X108"/>
    <mergeCell ref="Y107:Y108"/>
    <mergeCell ref="AC105:AE106"/>
    <mergeCell ref="AF105:AF106"/>
    <mergeCell ref="AG105:AG106"/>
    <mergeCell ref="AH105:AH106"/>
    <mergeCell ref="AI105:AI106"/>
    <mergeCell ref="AJ105:AJ110"/>
    <mergeCell ref="AH109:AH110"/>
    <mergeCell ref="AI109:AI110"/>
    <mergeCell ref="B107:D108"/>
    <mergeCell ref="E107:E108"/>
    <mergeCell ref="F107:F108"/>
    <mergeCell ref="G107:G108"/>
    <mergeCell ref="H107:H108"/>
    <mergeCell ref="K107:M108"/>
    <mergeCell ref="Z107:Z108"/>
    <mergeCell ref="AC107:AE108"/>
    <mergeCell ref="AF107:AF108"/>
    <mergeCell ref="AG107:AG108"/>
    <mergeCell ref="AH107:AH108"/>
    <mergeCell ref="AI107:AI108"/>
    <mergeCell ref="B109:D110"/>
    <mergeCell ref="E109:E110"/>
    <mergeCell ref="F109:F110"/>
    <mergeCell ref="G109:G110"/>
    <mergeCell ref="H109:H110"/>
    <mergeCell ref="K109:M110"/>
    <mergeCell ref="N109:N110"/>
    <mergeCell ref="O109:O110"/>
    <mergeCell ref="P109:P110"/>
    <mergeCell ref="Q109:Q110"/>
    <mergeCell ref="T109:V110"/>
    <mergeCell ref="W109:W110"/>
    <mergeCell ref="X109:X110"/>
    <mergeCell ref="Y109:Y110"/>
    <mergeCell ref="Z109:Z110"/>
    <mergeCell ref="AC109:AE110"/>
    <mergeCell ref="AF109:AF110"/>
    <mergeCell ref="AG109:AG110"/>
    <mergeCell ref="B111:D112"/>
    <mergeCell ref="E111:E112"/>
    <mergeCell ref="F111:F112"/>
    <mergeCell ref="G111:I112"/>
    <mergeCell ref="K111:M112"/>
    <mergeCell ref="N111:N112"/>
    <mergeCell ref="O111:O112"/>
    <mergeCell ref="P111:R112"/>
    <mergeCell ref="T111:V112"/>
    <mergeCell ref="W111:W112"/>
    <mergeCell ref="X111:X112"/>
    <mergeCell ref="Y111:AA112"/>
    <mergeCell ref="AC111:AE112"/>
    <mergeCell ref="AF111:AF112"/>
    <mergeCell ref="AG111:AG112"/>
    <mergeCell ref="AH111:AJ112"/>
    <mergeCell ref="B113:D115"/>
    <mergeCell ref="H113:I115"/>
    <mergeCell ref="K113:M115"/>
    <mergeCell ref="Q113:R115"/>
    <mergeCell ref="T113:V115"/>
    <mergeCell ref="Z113:AA115"/>
    <mergeCell ref="AC113:AE115"/>
    <mergeCell ref="AI113:AJ115"/>
    <mergeCell ref="B116:D118"/>
    <mergeCell ref="H116:I118"/>
    <mergeCell ref="K116:M118"/>
    <mergeCell ref="Q116:R118"/>
    <mergeCell ref="T116:V118"/>
    <mergeCell ref="Z116:AA118"/>
    <mergeCell ref="AC116:AE118"/>
    <mergeCell ref="AI116:AJ118"/>
    <mergeCell ref="B119:D121"/>
    <mergeCell ref="H119:I121"/>
    <mergeCell ref="K119:M121"/>
    <mergeCell ref="Q119:R121"/>
    <mergeCell ref="T119:V121"/>
    <mergeCell ref="Z119:AA121"/>
    <mergeCell ref="AC119:AE121"/>
    <mergeCell ref="AI119:AJ121"/>
    <mergeCell ref="B122:D124"/>
    <mergeCell ref="H122:I124"/>
    <mergeCell ref="K122:M124"/>
    <mergeCell ref="Q122:R124"/>
    <mergeCell ref="T122:V124"/>
    <mergeCell ref="Z122:AA124"/>
    <mergeCell ref="AC122:AE124"/>
    <mergeCell ref="AI122:AJ124"/>
    <mergeCell ref="B125:D127"/>
    <mergeCell ref="H125:I127"/>
    <mergeCell ref="K125:M127"/>
    <mergeCell ref="Q125:R127"/>
    <mergeCell ref="T125:V127"/>
    <mergeCell ref="Z125:AA127"/>
    <mergeCell ref="AC125:AE127"/>
    <mergeCell ref="AI125:AJ127"/>
    <mergeCell ref="B129:D130"/>
    <mergeCell ref="E129:E130"/>
    <mergeCell ref="F129:F130"/>
    <mergeCell ref="G129:G130"/>
    <mergeCell ref="H129:H130"/>
    <mergeCell ref="I129:I130"/>
    <mergeCell ref="K129:M130"/>
    <mergeCell ref="N129:N130"/>
    <mergeCell ref="O129:O130"/>
    <mergeCell ref="P129:P130"/>
    <mergeCell ref="Q129:Q130"/>
    <mergeCell ref="R129:R130"/>
    <mergeCell ref="T129:V130"/>
    <mergeCell ref="W129:W130"/>
    <mergeCell ref="X129:X130"/>
    <mergeCell ref="Y129:Y130"/>
    <mergeCell ref="Z129:Z130"/>
    <mergeCell ref="AA129:AA130"/>
    <mergeCell ref="AC129:AE130"/>
    <mergeCell ref="AF129:AF130"/>
    <mergeCell ref="AG129:AG130"/>
    <mergeCell ref="AH129:AH130"/>
    <mergeCell ref="AI129:AI130"/>
    <mergeCell ref="AJ129:AJ130"/>
    <mergeCell ref="B131:D132"/>
    <mergeCell ref="E131:E132"/>
    <mergeCell ref="F131:F132"/>
    <mergeCell ref="G131:G132"/>
    <mergeCell ref="H131:H132"/>
    <mergeCell ref="I131:I136"/>
    <mergeCell ref="K131:M132"/>
    <mergeCell ref="N131:N132"/>
    <mergeCell ref="O131:O132"/>
    <mergeCell ref="P131:P132"/>
    <mergeCell ref="Q131:Q132"/>
    <mergeCell ref="R131:R136"/>
    <mergeCell ref="N133:N134"/>
    <mergeCell ref="O133:O134"/>
    <mergeCell ref="P133:P134"/>
    <mergeCell ref="Q133:Q134"/>
    <mergeCell ref="T131:V132"/>
    <mergeCell ref="W131:W132"/>
    <mergeCell ref="X131:X132"/>
    <mergeCell ref="Y131:Y132"/>
    <mergeCell ref="Z131:Z132"/>
    <mergeCell ref="AA131:AA136"/>
    <mergeCell ref="T133:V134"/>
    <mergeCell ref="W133:W134"/>
    <mergeCell ref="X133:X134"/>
    <mergeCell ref="Y133:Y134"/>
    <mergeCell ref="AC131:AE132"/>
    <mergeCell ref="AF131:AF132"/>
    <mergeCell ref="AG131:AG132"/>
    <mergeCell ref="AH131:AH132"/>
    <mergeCell ref="AI131:AI132"/>
    <mergeCell ref="AJ131:AJ136"/>
    <mergeCell ref="AH135:AH136"/>
    <mergeCell ref="AI135:AI136"/>
    <mergeCell ref="B133:D134"/>
    <mergeCell ref="E133:E134"/>
    <mergeCell ref="F133:F134"/>
    <mergeCell ref="G133:G134"/>
    <mergeCell ref="H133:H134"/>
    <mergeCell ref="K133:M134"/>
    <mergeCell ref="Z133:Z134"/>
    <mergeCell ref="AC133:AE134"/>
    <mergeCell ref="AF133:AF134"/>
    <mergeCell ref="AG133:AG134"/>
    <mergeCell ref="AH133:AH134"/>
    <mergeCell ref="AI133:AI134"/>
    <mergeCell ref="B135:D136"/>
    <mergeCell ref="E135:E136"/>
    <mergeCell ref="F135:F136"/>
    <mergeCell ref="G135:G136"/>
    <mergeCell ref="H135:H136"/>
    <mergeCell ref="K135:M136"/>
    <mergeCell ref="N135:N136"/>
    <mergeCell ref="O135:O136"/>
    <mergeCell ref="P135:P136"/>
    <mergeCell ref="Q135:Q136"/>
    <mergeCell ref="T135:V136"/>
    <mergeCell ref="W135:W136"/>
    <mergeCell ref="X135:X136"/>
    <mergeCell ref="Y135:Y136"/>
    <mergeCell ref="Z135:Z136"/>
    <mergeCell ref="AC135:AE136"/>
    <mergeCell ref="AF135:AF136"/>
    <mergeCell ref="AG135:AG136"/>
    <mergeCell ref="B137:D138"/>
    <mergeCell ref="E137:E138"/>
    <mergeCell ref="F137:F138"/>
    <mergeCell ref="G137:I138"/>
    <mergeCell ref="K137:M138"/>
    <mergeCell ref="N137:N138"/>
    <mergeCell ref="O137:O138"/>
    <mergeCell ref="P137:R138"/>
    <mergeCell ref="T137:V138"/>
    <mergeCell ref="W137:W138"/>
    <mergeCell ref="X137:X138"/>
    <mergeCell ref="Y137:AA138"/>
    <mergeCell ref="AC137:AE138"/>
    <mergeCell ref="AF137:AF138"/>
    <mergeCell ref="AG137:AG138"/>
    <mergeCell ref="AH137:AJ138"/>
    <mergeCell ref="B139:D141"/>
    <mergeCell ref="H139:I141"/>
    <mergeCell ref="K139:M141"/>
    <mergeCell ref="Q139:R141"/>
    <mergeCell ref="T139:V141"/>
    <mergeCell ref="Z139:AA141"/>
    <mergeCell ref="AC139:AE141"/>
    <mergeCell ref="AI139:AJ141"/>
    <mergeCell ref="B142:D144"/>
    <mergeCell ref="H142:I144"/>
    <mergeCell ref="K142:M144"/>
    <mergeCell ref="Q142:R144"/>
    <mergeCell ref="T142:V144"/>
    <mergeCell ref="Z142:AA144"/>
    <mergeCell ref="AC142:AE144"/>
    <mergeCell ref="AI142:AJ144"/>
    <mergeCell ref="B145:D147"/>
    <mergeCell ref="H145:I147"/>
    <mergeCell ref="K145:M147"/>
    <mergeCell ref="Q145:R147"/>
    <mergeCell ref="T145:V147"/>
    <mergeCell ref="Z145:AA147"/>
    <mergeCell ref="AC145:AE147"/>
    <mergeCell ref="AI145:AJ147"/>
    <mergeCell ref="B148:D150"/>
    <mergeCell ref="H148:I150"/>
    <mergeCell ref="K148:M150"/>
    <mergeCell ref="Q148:R150"/>
    <mergeCell ref="T148:V150"/>
    <mergeCell ref="Z148:AA150"/>
    <mergeCell ref="AC148:AE150"/>
    <mergeCell ref="AI148:AJ150"/>
    <mergeCell ref="AC151:AE153"/>
    <mergeCell ref="AI151:AJ153"/>
    <mergeCell ref="B151:D153"/>
    <mergeCell ref="H151:I153"/>
    <mergeCell ref="K151:M153"/>
    <mergeCell ref="Q151:R153"/>
    <mergeCell ref="T151:V153"/>
    <mergeCell ref="Z151:AA153"/>
  </mergeCells>
  <conditionalFormatting sqref="I11">
    <cfRule type="cellIs" dxfId="151" priority="150" stopIfTrue="1" operator="between">
      <formula>-300</formula>
      <formula>70</formula>
    </cfRule>
    <cfRule type="cellIs" dxfId="150" priority="151" stopIfTrue="1" operator="between">
      <formula>71</formula>
      <formula>90</formula>
    </cfRule>
    <cfRule type="cellIs" dxfId="149" priority="152" stopIfTrue="1" operator="between">
      <formula>91</formula>
      <formula>1000</formula>
    </cfRule>
  </conditionalFormatting>
  <conditionalFormatting sqref="R11">
    <cfRule type="cellIs" dxfId="148" priority="147" stopIfTrue="1" operator="between">
      <formula>-300</formula>
      <formula>70</formula>
    </cfRule>
    <cfRule type="cellIs" dxfId="147" priority="148" stopIfTrue="1" operator="between">
      <formula>71</formula>
      <formula>90</formula>
    </cfRule>
    <cfRule type="cellIs" dxfId="146" priority="149" stopIfTrue="1" operator="between">
      <formula>91</formula>
      <formula>115</formula>
    </cfRule>
  </conditionalFormatting>
  <conditionalFormatting sqref="AA11">
    <cfRule type="cellIs" dxfId="145" priority="144" stopIfTrue="1" operator="between">
      <formula>-300</formula>
      <formula>70</formula>
    </cfRule>
    <cfRule type="cellIs" dxfId="144" priority="145" stopIfTrue="1" operator="between">
      <formula>71</formula>
      <formula>90</formula>
    </cfRule>
    <cfRule type="cellIs" dxfId="143" priority="146" stopIfTrue="1" operator="between">
      <formula>91</formula>
      <formula>115</formula>
    </cfRule>
  </conditionalFormatting>
  <conditionalFormatting sqref="AJ11">
    <cfRule type="cellIs" dxfId="142" priority="141" stopIfTrue="1" operator="between">
      <formula>-300</formula>
      <formula>70</formula>
    </cfRule>
    <cfRule type="cellIs" dxfId="141" priority="142" stopIfTrue="1" operator="between">
      <formula>71</formula>
      <formula>90</formula>
    </cfRule>
    <cfRule type="cellIs" dxfId="140" priority="143" stopIfTrue="1" operator="between">
      <formula>91</formula>
      <formula>115</formula>
    </cfRule>
  </conditionalFormatting>
  <conditionalFormatting sqref="H27:H28">
    <cfRule type="containsText" dxfId="139" priority="140" stopIfTrue="1" operator="containsText" text="FALSO">
      <formula>NOT(ISERROR(SEARCH("FALSO",H27)))</formula>
    </cfRule>
  </conditionalFormatting>
  <conditionalFormatting sqref="H29:H30">
    <cfRule type="containsText" dxfId="138" priority="139" stopIfTrue="1" operator="containsText" text="FALSO">
      <formula>NOT(ISERROR(SEARCH("FALSO",H29)))</formula>
    </cfRule>
  </conditionalFormatting>
  <conditionalFormatting sqref="H31:H32">
    <cfRule type="containsText" dxfId="137" priority="138" stopIfTrue="1" operator="containsText" text="FALSO">
      <formula>NOT(ISERROR(SEARCH("FALSO",H31)))</formula>
    </cfRule>
  </conditionalFormatting>
  <conditionalFormatting sqref="H53:H54">
    <cfRule type="containsText" dxfId="136" priority="137" stopIfTrue="1" operator="containsText" text="FALSO">
      <formula>NOT(ISERROR(SEARCH("FALSO",H53)))</formula>
    </cfRule>
  </conditionalFormatting>
  <conditionalFormatting sqref="H55:H56">
    <cfRule type="containsText" dxfId="135" priority="136" stopIfTrue="1" operator="containsText" text="FALSO">
      <formula>NOT(ISERROR(SEARCH("FALSO",H55)))</formula>
    </cfRule>
  </conditionalFormatting>
  <conditionalFormatting sqref="H57:H58">
    <cfRule type="containsText" dxfId="134" priority="135" stopIfTrue="1" operator="containsText" text="FALSO">
      <formula>NOT(ISERROR(SEARCH("FALSO",H57)))</formula>
    </cfRule>
  </conditionalFormatting>
  <conditionalFormatting sqref="H79:H80">
    <cfRule type="containsText" dxfId="133" priority="134" stopIfTrue="1" operator="containsText" text="FALSO">
      <formula>NOT(ISERROR(SEARCH("FALSO",H79)))</formula>
    </cfRule>
  </conditionalFormatting>
  <conditionalFormatting sqref="H81:H82">
    <cfRule type="containsText" dxfId="132" priority="133" stopIfTrue="1" operator="containsText" text="FALSO">
      <formula>NOT(ISERROR(SEARCH("FALSO",H81)))</formula>
    </cfRule>
  </conditionalFormatting>
  <conditionalFormatting sqref="H83:H84">
    <cfRule type="containsText" dxfId="131" priority="132" stopIfTrue="1" operator="containsText" text="FALSO">
      <formula>NOT(ISERROR(SEARCH("FALSO",H83)))</formula>
    </cfRule>
  </conditionalFormatting>
  <conditionalFormatting sqref="H105:H106">
    <cfRule type="containsText" dxfId="130" priority="131" stopIfTrue="1" operator="containsText" text="FALSO">
      <formula>NOT(ISERROR(SEARCH("FALSO",H105)))</formula>
    </cfRule>
  </conditionalFormatting>
  <conditionalFormatting sqref="H107:H108">
    <cfRule type="containsText" dxfId="129" priority="130" stopIfTrue="1" operator="containsText" text="FALSO">
      <formula>NOT(ISERROR(SEARCH("FALSO",H107)))</formula>
    </cfRule>
  </conditionalFormatting>
  <conditionalFormatting sqref="H109:H110">
    <cfRule type="containsText" dxfId="128" priority="129" stopIfTrue="1" operator="containsText" text="FALSO">
      <formula>NOT(ISERROR(SEARCH("FALSO",H109)))</formula>
    </cfRule>
  </conditionalFormatting>
  <conditionalFormatting sqref="H131:H132">
    <cfRule type="containsText" dxfId="127" priority="128" stopIfTrue="1" operator="containsText" text="FALSO">
      <formula>NOT(ISERROR(SEARCH("FALSO",H131)))</formula>
    </cfRule>
  </conditionalFormatting>
  <conditionalFormatting sqref="H133:H134">
    <cfRule type="containsText" dxfId="126" priority="127" stopIfTrue="1" operator="containsText" text="FALSO">
      <formula>NOT(ISERROR(SEARCH("FALSO",H133)))</formula>
    </cfRule>
  </conditionalFormatting>
  <conditionalFormatting sqref="H135:H136">
    <cfRule type="containsText" dxfId="125" priority="126" stopIfTrue="1" operator="containsText" text="FALSO">
      <formula>NOT(ISERROR(SEARCH("FALSO",H135)))</formula>
    </cfRule>
  </conditionalFormatting>
  <conditionalFormatting sqref="Q135:Q136">
    <cfRule type="containsText" dxfId="124" priority="125" stopIfTrue="1" operator="containsText" text="FALSO">
      <formula>NOT(ISERROR(SEARCH("FALSO",Q135)))</formula>
    </cfRule>
  </conditionalFormatting>
  <conditionalFormatting sqref="Q133:Q134">
    <cfRule type="containsText" dxfId="123" priority="124" stopIfTrue="1" operator="containsText" text="FALSO">
      <formula>NOT(ISERROR(SEARCH("FALSO",Q133)))</formula>
    </cfRule>
  </conditionalFormatting>
  <conditionalFormatting sqref="Q131:Q132">
    <cfRule type="containsText" dxfId="122" priority="123" stopIfTrue="1" operator="containsText" text="FALSO">
      <formula>NOT(ISERROR(SEARCH("FALSO",Q131)))</formula>
    </cfRule>
  </conditionalFormatting>
  <conditionalFormatting sqref="Q109:Q110">
    <cfRule type="containsText" dxfId="121" priority="122" stopIfTrue="1" operator="containsText" text="FALSO">
      <formula>NOT(ISERROR(SEARCH("FALSO",Q109)))</formula>
    </cfRule>
  </conditionalFormatting>
  <conditionalFormatting sqref="Q107:Q108">
    <cfRule type="containsText" dxfId="120" priority="121" stopIfTrue="1" operator="containsText" text="FALSO">
      <formula>NOT(ISERROR(SEARCH("FALSO",Q107)))</formula>
    </cfRule>
  </conditionalFormatting>
  <conditionalFormatting sqref="Q105:Q106">
    <cfRule type="containsText" dxfId="119" priority="120" stopIfTrue="1" operator="containsText" text="FALSO">
      <formula>NOT(ISERROR(SEARCH("FALSO",Q105)))</formula>
    </cfRule>
  </conditionalFormatting>
  <conditionalFormatting sqref="Q83:Q84">
    <cfRule type="containsText" dxfId="118" priority="119" stopIfTrue="1" operator="containsText" text="FALSO">
      <formula>NOT(ISERROR(SEARCH("FALSO",Q83)))</formula>
    </cfRule>
  </conditionalFormatting>
  <conditionalFormatting sqref="Q81:Q82">
    <cfRule type="containsText" dxfId="117" priority="118" stopIfTrue="1" operator="containsText" text="FALSO">
      <formula>NOT(ISERROR(SEARCH("FALSO",Q81)))</formula>
    </cfRule>
  </conditionalFormatting>
  <conditionalFormatting sqref="Q79:Q80">
    <cfRule type="containsText" dxfId="116" priority="117" stopIfTrue="1" operator="containsText" text="FALSO">
      <formula>NOT(ISERROR(SEARCH("FALSO",Q79)))</formula>
    </cfRule>
  </conditionalFormatting>
  <conditionalFormatting sqref="Q57:Q58">
    <cfRule type="containsText" dxfId="115" priority="116" stopIfTrue="1" operator="containsText" text="FALSO">
      <formula>NOT(ISERROR(SEARCH("FALSO",Q57)))</formula>
    </cfRule>
  </conditionalFormatting>
  <conditionalFormatting sqref="Q55:Q56">
    <cfRule type="containsText" dxfId="114" priority="115" stopIfTrue="1" operator="containsText" text="FALSO">
      <formula>NOT(ISERROR(SEARCH("FALSO",Q55)))</formula>
    </cfRule>
  </conditionalFormatting>
  <conditionalFormatting sqref="Q53:Q54">
    <cfRule type="containsText" dxfId="113" priority="114" stopIfTrue="1" operator="containsText" text="FALSO">
      <formula>NOT(ISERROR(SEARCH("FALSO",Q53)))</formula>
    </cfRule>
  </conditionalFormatting>
  <conditionalFormatting sqref="Q31:Q32">
    <cfRule type="containsText" dxfId="112" priority="113" stopIfTrue="1" operator="containsText" text="FALSO">
      <formula>NOT(ISERROR(SEARCH("FALSO",Q31)))</formula>
    </cfRule>
  </conditionalFormatting>
  <conditionalFormatting sqref="Q29:Q30">
    <cfRule type="containsText" dxfId="111" priority="112" stopIfTrue="1" operator="containsText" text="FALSO">
      <formula>NOT(ISERROR(SEARCH("FALSO",Q29)))</formula>
    </cfRule>
  </conditionalFormatting>
  <conditionalFormatting sqref="Q27:Q28">
    <cfRule type="containsText" dxfId="110" priority="111" stopIfTrue="1" operator="containsText" text="FALSO">
      <formula>NOT(ISERROR(SEARCH("FALSO",Q27)))</formula>
    </cfRule>
  </conditionalFormatting>
  <conditionalFormatting sqref="Z27:Z28">
    <cfRule type="containsText" dxfId="109" priority="110" stopIfTrue="1" operator="containsText" text="FALSO">
      <formula>NOT(ISERROR(SEARCH("FALSO",Z27)))</formula>
    </cfRule>
  </conditionalFormatting>
  <conditionalFormatting sqref="Z29:Z30">
    <cfRule type="containsText" dxfId="108" priority="109" stopIfTrue="1" operator="containsText" text="FALSO">
      <formula>NOT(ISERROR(SEARCH("FALSO",Z29)))</formula>
    </cfRule>
  </conditionalFormatting>
  <conditionalFormatting sqref="Z31:Z32">
    <cfRule type="containsText" dxfId="107" priority="108" stopIfTrue="1" operator="containsText" text="FALSO">
      <formula>NOT(ISERROR(SEARCH("FALSO",Z31)))</formula>
    </cfRule>
  </conditionalFormatting>
  <conditionalFormatting sqref="Z53:Z54">
    <cfRule type="containsText" dxfId="106" priority="107" stopIfTrue="1" operator="containsText" text="FALSO">
      <formula>NOT(ISERROR(SEARCH("FALSO",Z53)))</formula>
    </cfRule>
  </conditionalFormatting>
  <conditionalFormatting sqref="Z55:Z56">
    <cfRule type="containsText" dxfId="105" priority="106" stopIfTrue="1" operator="containsText" text="FALSO">
      <formula>NOT(ISERROR(SEARCH("FALSO",Z55)))</formula>
    </cfRule>
  </conditionalFormatting>
  <conditionalFormatting sqref="Z57:Z58">
    <cfRule type="containsText" dxfId="104" priority="105" stopIfTrue="1" operator="containsText" text="FALSO">
      <formula>NOT(ISERROR(SEARCH("FALSO",Z57)))</formula>
    </cfRule>
  </conditionalFormatting>
  <conditionalFormatting sqref="Z79:Z80">
    <cfRule type="containsText" dxfId="103" priority="104" stopIfTrue="1" operator="containsText" text="FALSO">
      <formula>NOT(ISERROR(SEARCH("FALSO",Z79)))</formula>
    </cfRule>
  </conditionalFormatting>
  <conditionalFormatting sqref="Z81:Z82">
    <cfRule type="containsText" dxfId="102" priority="103" stopIfTrue="1" operator="containsText" text="FALSO">
      <formula>NOT(ISERROR(SEARCH("FALSO",Z81)))</formula>
    </cfRule>
  </conditionalFormatting>
  <conditionalFormatting sqref="Z83:Z84">
    <cfRule type="containsText" dxfId="101" priority="102" stopIfTrue="1" operator="containsText" text="FALSO">
      <formula>NOT(ISERROR(SEARCH("FALSO",Z83)))</formula>
    </cfRule>
  </conditionalFormatting>
  <conditionalFormatting sqref="Z105:Z106">
    <cfRule type="containsText" dxfId="100" priority="101" stopIfTrue="1" operator="containsText" text="FALSO">
      <formula>NOT(ISERROR(SEARCH("FALSO",Z105)))</formula>
    </cfRule>
  </conditionalFormatting>
  <conditionalFormatting sqref="Z107:Z108">
    <cfRule type="containsText" dxfId="99" priority="100" stopIfTrue="1" operator="containsText" text="FALSO">
      <formula>NOT(ISERROR(SEARCH("FALSO",Z107)))</formula>
    </cfRule>
  </conditionalFormatting>
  <conditionalFormatting sqref="Z109:Z110">
    <cfRule type="containsText" dxfId="98" priority="99" stopIfTrue="1" operator="containsText" text="FALSO">
      <formula>NOT(ISERROR(SEARCH("FALSO",Z109)))</formula>
    </cfRule>
  </conditionalFormatting>
  <conditionalFormatting sqref="Z131:Z132">
    <cfRule type="containsText" dxfId="97" priority="98" stopIfTrue="1" operator="containsText" text="FALSO">
      <formula>NOT(ISERROR(SEARCH("FALSO",Z131)))</formula>
    </cfRule>
  </conditionalFormatting>
  <conditionalFormatting sqref="Z133:Z134">
    <cfRule type="containsText" dxfId="96" priority="97" stopIfTrue="1" operator="containsText" text="FALSO">
      <formula>NOT(ISERROR(SEARCH("FALSO",Z133)))</formula>
    </cfRule>
  </conditionalFormatting>
  <conditionalFormatting sqref="Z135:Z136">
    <cfRule type="containsText" dxfId="95" priority="96" stopIfTrue="1" operator="containsText" text="FALSO">
      <formula>NOT(ISERROR(SEARCH("FALSO",Z135)))</formula>
    </cfRule>
  </conditionalFormatting>
  <conditionalFormatting sqref="AI27:AI28">
    <cfRule type="containsText" dxfId="94" priority="95" stopIfTrue="1" operator="containsText" text="FALSO">
      <formula>NOT(ISERROR(SEARCH("FALSO",AI27)))</formula>
    </cfRule>
  </conditionalFormatting>
  <conditionalFormatting sqref="AI29:AI30">
    <cfRule type="containsText" dxfId="93" priority="94" stopIfTrue="1" operator="containsText" text="FALSO">
      <formula>NOT(ISERROR(SEARCH("FALSO",AI29)))</formula>
    </cfRule>
  </conditionalFormatting>
  <conditionalFormatting sqref="AI31:AI32">
    <cfRule type="containsText" dxfId="92" priority="93" stopIfTrue="1" operator="containsText" text="FALSO">
      <formula>NOT(ISERROR(SEARCH("FALSO",AI31)))</formula>
    </cfRule>
  </conditionalFormatting>
  <conditionalFormatting sqref="AI53:AI54">
    <cfRule type="containsText" dxfId="91" priority="92" stopIfTrue="1" operator="containsText" text="FALSO">
      <formula>NOT(ISERROR(SEARCH("FALSO",AI53)))</formula>
    </cfRule>
  </conditionalFormatting>
  <conditionalFormatting sqref="AI55:AI56">
    <cfRule type="containsText" dxfId="90" priority="91" stopIfTrue="1" operator="containsText" text="FALSO">
      <formula>NOT(ISERROR(SEARCH("FALSO",AI55)))</formula>
    </cfRule>
  </conditionalFormatting>
  <conditionalFormatting sqref="AI57:AI58">
    <cfRule type="containsText" dxfId="89" priority="90" stopIfTrue="1" operator="containsText" text="FALSO">
      <formula>NOT(ISERROR(SEARCH("FALSO",AI57)))</formula>
    </cfRule>
  </conditionalFormatting>
  <conditionalFormatting sqref="AI79:AI80">
    <cfRule type="containsText" dxfId="88" priority="89" stopIfTrue="1" operator="containsText" text="FALSO">
      <formula>NOT(ISERROR(SEARCH("FALSO",AI79)))</formula>
    </cfRule>
  </conditionalFormatting>
  <conditionalFormatting sqref="AI81:AI82">
    <cfRule type="containsText" dxfId="87" priority="88" stopIfTrue="1" operator="containsText" text="FALSO">
      <formula>NOT(ISERROR(SEARCH("FALSO",AI81)))</formula>
    </cfRule>
  </conditionalFormatting>
  <conditionalFormatting sqref="AI83:AI84">
    <cfRule type="containsText" dxfId="86" priority="87" stopIfTrue="1" operator="containsText" text="FALSO">
      <formula>NOT(ISERROR(SEARCH("FALSO",AI83)))</formula>
    </cfRule>
  </conditionalFormatting>
  <conditionalFormatting sqref="AI105:AI106">
    <cfRule type="containsText" dxfId="85" priority="86" stopIfTrue="1" operator="containsText" text="FALSO">
      <formula>NOT(ISERROR(SEARCH("FALSO",AI105)))</formula>
    </cfRule>
  </conditionalFormatting>
  <conditionalFormatting sqref="AI107:AI108">
    <cfRule type="containsText" dxfId="84" priority="85" stopIfTrue="1" operator="containsText" text="FALSO">
      <formula>NOT(ISERROR(SEARCH("FALSO",AI107)))</formula>
    </cfRule>
  </conditionalFormatting>
  <conditionalFormatting sqref="AI109:AI110">
    <cfRule type="containsText" dxfId="83" priority="84" stopIfTrue="1" operator="containsText" text="FALSO">
      <formula>NOT(ISERROR(SEARCH("FALSO",AI109)))</formula>
    </cfRule>
  </conditionalFormatting>
  <conditionalFormatting sqref="AI131:AI132">
    <cfRule type="containsText" dxfId="82" priority="83" stopIfTrue="1" operator="containsText" text="FALSO">
      <formula>NOT(ISERROR(SEARCH("FALSO",AI131)))</formula>
    </cfRule>
  </conditionalFormatting>
  <conditionalFormatting sqref="AI133:AI134">
    <cfRule type="containsText" dxfId="81" priority="82" stopIfTrue="1" operator="containsText" text="FALSO">
      <formula>NOT(ISERROR(SEARCH("FALSO",AI133)))</formula>
    </cfRule>
  </conditionalFormatting>
  <conditionalFormatting sqref="AI135:AI136">
    <cfRule type="containsText" dxfId="80" priority="81" stopIfTrue="1" operator="containsText" text="FALSO">
      <formula>NOT(ISERROR(SEARCH("FALSO",AI135)))</formula>
    </cfRule>
  </conditionalFormatting>
  <conditionalFormatting sqref="I27">
    <cfRule type="cellIs" dxfId="79" priority="78" stopIfTrue="1" operator="between">
      <formula>-300</formula>
      <formula>70</formula>
    </cfRule>
    <cfRule type="cellIs" dxfId="78" priority="79" stopIfTrue="1" operator="between">
      <formula>71</formula>
      <formula>90</formula>
    </cfRule>
    <cfRule type="cellIs" dxfId="77" priority="80" stopIfTrue="1" operator="between">
      <formula>91</formula>
      <formula>115</formula>
    </cfRule>
  </conditionalFormatting>
  <conditionalFormatting sqref="I27:I32">
    <cfRule type="containsText" dxfId="76" priority="77" stopIfTrue="1" operator="containsText" text="FALSO">
      <formula>NOT(ISERROR(SEARCH("FALSO",I27)))</formula>
    </cfRule>
  </conditionalFormatting>
  <conditionalFormatting sqref="I53">
    <cfRule type="cellIs" dxfId="75" priority="74" stopIfTrue="1" operator="between">
      <formula>-300</formula>
      <formula>70</formula>
    </cfRule>
    <cfRule type="cellIs" dxfId="74" priority="75" stopIfTrue="1" operator="between">
      <formula>71</formula>
      <formula>90</formula>
    </cfRule>
    <cfRule type="cellIs" dxfId="73" priority="76" stopIfTrue="1" operator="between">
      <formula>91</formula>
      <formula>115</formula>
    </cfRule>
  </conditionalFormatting>
  <conditionalFormatting sqref="I53:I58">
    <cfRule type="containsText" dxfId="72" priority="73" stopIfTrue="1" operator="containsText" text="FALSO">
      <formula>NOT(ISERROR(SEARCH("FALSO",I53)))</formula>
    </cfRule>
  </conditionalFormatting>
  <conditionalFormatting sqref="I79">
    <cfRule type="cellIs" dxfId="71" priority="70" stopIfTrue="1" operator="between">
      <formula>-300</formula>
      <formula>70</formula>
    </cfRule>
    <cfRule type="cellIs" dxfId="70" priority="71" stopIfTrue="1" operator="between">
      <formula>71</formula>
      <formula>90</formula>
    </cfRule>
    <cfRule type="cellIs" dxfId="69" priority="72" stopIfTrue="1" operator="between">
      <formula>91</formula>
      <formula>115</formula>
    </cfRule>
  </conditionalFormatting>
  <conditionalFormatting sqref="I79:I84">
    <cfRule type="containsText" dxfId="68" priority="69" stopIfTrue="1" operator="containsText" text="FALSO">
      <formula>NOT(ISERROR(SEARCH("FALSO",I79)))</formula>
    </cfRule>
  </conditionalFormatting>
  <conditionalFormatting sqref="I105">
    <cfRule type="cellIs" dxfId="67" priority="66" stopIfTrue="1" operator="between">
      <formula>-300</formula>
      <formula>70</formula>
    </cfRule>
    <cfRule type="cellIs" dxfId="66" priority="67" stopIfTrue="1" operator="between">
      <formula>71</formula>
      <formula>90</formula>
    </cfRule>
    <cfRule type="cellIs" dxfId="65" priority="68" stopIfTrue="1" operator="between">
      <formula>91</formula>
      <formula>115</formula>
    </cfRule>
  </conditionalFormatting>
  <conditionalFormatting sqref="I105:I110">
    <cfRule type="containsText" dxfId="64" priority="65" stopIfTrue="1" operator="containsText" text="FALSO">
      <formula>NOT(ISERROR(SEARCH("FALSO",I105)))</formula>
    </cfRule>
  </conditionalFormatting>
  <conditionalFormatting sqref="I131">
    <cfRule type="cellIs" dxfId="63" priority="62" stopIfTrue="1" operator="between">
      <formula>-300</formula>
      <formula>70</formula>
    </cfRule>
    <cfRule type="cellIs" dxfId="62" priority="63" stopIfTrue="1" operator="between">
      <formula>71</formula>
      <formula>90</formula>
    </cfRule>
    <cfRule type="cellIs" dxfId="61" priority="64" stopIfTrue="1" operator="between">
      <formula>91</formula>
      <formula>115</formula>
    </cfRule>
  </conditionalFormatting>
  <conditionalFormatting sqref="I131:I136">
    <cfRule type="containsText" dxfId="60" priority="61" stopIfTrue="1" operator="containsText" text="FALSO">
      <formula>NOT(ISERROR(SEARCH("FALSO",I131)))</formula>
    </cfRule>
  </conditionalFormatting>
  <conditionalFormatting sqref="R131">
    <cfRule type="cellIs" dxfId="59" priority="58" stopIfTrue="1" operator="between">
      <formula>-300</formula>
      <formula>70</formula>
    </cfRule>
    <cfRule type="cellIs" dxfId="58" priority="59" stopIfTrue="1" operator="between">
      <formula>71</formula>
      <formula>90</formula>
    </cfRule>
    <cfRule type="cellIs" dxfId="57" priority="60" stopIfTrue="1" operator="between">
      <formula>91</formula>
      <formula>115</formula>
    </cfRule>
  </conditionalFormatting>
  <conditionalFormatting sqref="R131:R136">
    <cfRule type="containsText" dxfId="56" priority="57" stopIfTrue="1" operator="containsText" text="FALSO">
      <formula>NOT(ISERROR(SEARCH("FALSO",R131)))</formula>
    </cfRule>
  </conditionalFormatting>
  <conditionalFormatting sqref="R105">
    <cfRule type="cellIs" dxfId="55" priority="54" stopIfTrue="1" operator="between">
      <formula>-300</formula>
      <formula>70</formula>
    </cfRule>
    <cfRule type="cellIs" dxfId="54" priority="55" stopIfTrue="1" operator="between">
      <formula>71</formula>
      <formula>90</formula>
    </cfRule>
    <cfRule type="cellIs" dxfId="53" priority="56" stopIfTrue="1" operator="between">
      <formula>91</formula>
      <formula>115</formula>
    </cfRule>
  </conditionalFormatting>
  <conditionalFormatting sqref="R105:R110">
    <cfRule type="containsText" dxfId="52" priority="53" stopIfTrue="1" operator="containsText" text="FALSO">
      <formula>NOT(ISERROR(SEARCH("FALSO",R105)))</formula>
    </cfRule>
  </conditionalFormatting>
  <conditionalFormatting sqref="R79">
    <cfRule type="cellIs" dxfId="51" priority="50" stopIfTrue="1" operator="between">
      <formula>-300</formula>
      <formula>70</formula>
    </cfRule>
    <cfRule type="cellIs" dxfId="50" priority="51" stopIfTrue="1" operator="between">
      <formula>71</formula>
      <formula>90</formula>
    </cfRule>
    <cfRule type="cellIs" dxfId="49" priority="52" stopIfTrue="1" operator="between">
      <formula>91</formula>
      <formula>115</formula>
    </cfRule>
  </conditionalFormatting>
  <conditionalFormatting sqref="R79:R84">
    <cfRule type="containsText" dxfId="48" priority="49" stopIfTrue="1" operator="containsText" text="FALSO">
      <formula>NOT(ISERROR(SEARCH("FALSO",R79)))</formula>
    </cfRule>
  </conditionalFormatting>
  <conditionalFormatting sqref="R53">
    <cfRule type="cellIs" dxfId="47" priority="46" stopIfTrue="1" operator="between">
      <formula>-300</formula>
      <formula>70</formula>
    </cfRule>
    <cfRule type="cellIs" dxfId="46" priority="47" stopIfTrue="1" operator="between">
      <formula>71</formula>
      <formula>90</formula>
    </cfRule>
    <cfRule type="cellIs" dxfId="45" priority="48" stopIfTrue="1" operator="between">
      <formula>91</formula>
      <formula>115</formula>
    </cfRule>
  </conditionalFormatting>
  <conditionalFormatting sqref="R53:R58">
    <cfRule type="containsText" dxfId="44" priority="45" stopIfTrue="1" operator="containsText" text="FALSO">
      <formula>NOT(ISERROR(SEARCH("FALSO",R53)))</formula>
    </cfRule>
  </conditionalFormatting>
  <conditionalFormatting sqref="R27">
    <cfRule type="cellIs" dxfId="43" priority="42" stopIfTrue="1" operator="between">
      <formula>-300</formula>
      <formula>70</formula>
    </cfRule>
    <cfRule type="cellIs" dxfId="42" priority="43" stopIfTrue="1" operator="between">
      <formula>71</formula>
      <formula>90</formula>
    </cfRule>
    <cfRule type="cellIs" dxfId="41" priority="44" stopIfTrue="1" operator="between">
      <formula>91</formula>
      <formula>115</formula>
    </cfRule>
  </conditionalFormatting>
  <conditionalFormatting sqref="R27:R32">
    <cfRule type="containsText" dxfId="40" priority="41" stopIfTrue="1" operator="containsText" text="FALSO">
      <formula>NOT(ISERROR(SEARCH("FALSO",R27)))</formula>
    </cfRule>
  </conditionalFormatting>
  <conditionalFormatting sqref="AA27">
    <cfRule type="cellIs" dxfId="39" priority="38" stopIfTrue="1" operator="between">
      <formula>-300</formula>
      <formula>70</formula>
    </cfRule>
    <cfRule type="cellIs" dxfId="38" priority="39" stopIfTrue="1" operator="between">
      <formula>71</formula>
      <formula>90</formula>
    </cfRule>
    <cfRule type="cellIs" dxfId="37" priority="40" stopIfTrue="1" operator="between">
      <formula>91</formula>
      <formula>115</formula>
    </cfRule>
  </conditionalFormatting>
  <conditionalFormatting sqref="AA27:AA32">
    <cfRule type="containsText" dxfId="36" priority="37" stopIfTrue="1" operator="containsText" text="FALSO">
      <formula>NOT(ISERROR(SEARCH("FALSO",AA27)))</formula>
    </cfRule>
  </conditionalFormatting>
  <conditionalFormatting sqref="AA53">
    <cfRule type="cellIs" dxfId="35" priority="34" stopIfTrue="1" operator="between">
      <formula>-300</formula>
      <formula>70</formula>
    </cfRule>
    <cfRule type="cellIs" dxfId="34" priority="35" stopIfTrue="1" operator="between">
      <formula>71</formula>
      <formula>90</formula>
    </cfRule>
    <cfRule type="cellIs" dxfId="33" priority="36" stopIfTrue="1" operator="between">
      <formula>91</formula>
      <formula>115</formula>
    </cfRule>
  </conditionalFormatting>
  <conditionalFormatting sqref="AA53:AA58">
    <cfRule type="containsText" dxfId="32" priority="33" stopIfTrue="1" operator="containsText" text="FALSO">
      <formula>NOT(ISERROR(SEARCH("FALSO",AA53)))</formula>
    </cfRule>
  </conditionalFormatting>
  <conditionalFormatting sqref="AA79">
    <cfRule type="cellIs" dxfId="31" priority="30" stopIfTrue="1" operator="between">
      <formula>-300</formula>
      <formula>70</formula>
    </cfRule>
    <cfRule type="cellIs" dxfId="30" priority="31" stopIfTrue="1" operator="between">
      <formula>71</formula>
      <formula>90</formula>
    </cfRule>
    <cfRule type="cellIs" dxfId="29" priority="32" stopIfTrue="1" operator="between">
      <formula>91</formula>
      <formula>115</formula>
    </cfRule>
  </conditionalFormatting>
  <conditionalFormatting sqref="AA79:AA84">
    <cfRule type="containsText" dxfId="28" priority="29" stopIfTrue="1" operator="containsText" text="FALSO">
      <formula>NOT(ISERROR(SEARCH("FALSO",AA79)))</formula>
    </cfRule>
  </conditionalFormatting>
  <conditionalFormatting sqref="AA105">
    <cfRule type="cellIs" dxfId="27" priority="26" stopIfTrue="1" operator="between">
      <formula>-300</formula>
      <formula>70</formula>
    </cfRule>
    <cfRule type="cellIs" dxfId="26" priority="27" stopIfTrue="1" operator="between">
      <formula>71</formula>
      <formula>90</formula>
    </cfRule>
    <cfRule type="cellIs" dxfId="25" priority="28" stopIfTrue="1" operator="between">
      <formula>91</formula>
      <formula>115</formula>
    </cfRule>
  </conditionalFormatting>
  <conditionalFormatting sqref="AA105:AA110">
    <cfRule type="containsText" dxfId="24" priority="25" stopIfTrue="1" operator="containsText" text="FALSO">
      <formula>NOT(ISERROR(SEARCH("FALSO",AA105)))</formula>
    </cfRule>
  </conditionalFormatting>
  <conditionalFormatting sqref="AA131">
    <cfRule type="cellIs" dxfId="23" priority="22" stopIfTrue="1" operator="between">
      <formula>-300</formula>
      <formula>70</formula>
    </cfRule>
    <cfRule type="cellIs" dxfId="22" priority="23" stopIfTrue="1" operator="between">
      <formula>71</formula>
      <formula>90</formula>
    </cfRule>
    <cfRule type="cellIs" dxfId="21" priority="24" stopIfTrue="1" operator="between">
      <formula>91</formula>
      <formula>115</formula>
    </cfRule>
  </conditionalFormatting>
  <conditionalFormatting sqref="AA131:AA136">
    <cfRule type="containsText" dxfId="20" priority="21" stopIfTrue="1" operator="containsText" text="FALSO">
      <formula>NOT(ISERROR(SEARCH("FALSO",AA131)))</formula>
    </cfRule>
  </conditionalFormatting>
  <conditionalFormatting sqref="AJ131">
    <cfRule type="cellIs" dxfId="19" priority="18" stopIfTrue="1" operator="between">
      <formula>-300</formula>
      <formula>70</formula>
    </cfRule>
    <cfRule type="cellIs" dxfId="18" priority="19" stopIfTrue="1" operator="between">
      <formula>71</formula>
      <formula>90</formula>
    </cfRule>
    <cfRule type="cellIs" dxfId="17" priority="20" stopIfTrue="1" operator="between">
      <formula>91</formula>
      <formula>115</formula>
    </cfRule>
  </conditionalFormatting>
  <conditionalFormatting sqref="AJ131:AJ136">
    <cfRule type="containsText" dxfId="16" priority="17" stopIfTrue="1" operator="containsText" text="FALSO">
      <formula>NOT(ISERROR(SEARCH("FALSO",AJ131)))</formula>
    </cfRule>
  </conditionalFormatting>
  <conditionalFormatting sqref="AJ105">
    <cfRule type="cellIs" dxfId="15" priority="14" stopIfTrue="1" operator="between">
      <formula>-300</formula>
      <formula>70</formula>
    </cfRule>
    <cfRule type="cellIs" dxfId="14" priority="15" stopIfTrue="1" operator="between">
      <formula>71</formula>
      <formula>90</formula>
    </cfRule>
    <cfRule type="cellIs" dxfId="13" priority="16" stopIfTrue="1" operator="between">
      <formula>91</formula>
      <formula>115</formula>
    </cfRule>
  </conditionalFormatting>
  <conditionalFormatting sqref="AJ105:AJ110">
    <cfRule type="containsText" dxfId="12" priority="13" stopIfTrue="1" operator="containsText" text="FALSO">
      <formula>NOT(ISERROR(SEARCH("FALSO",AJ105)))</formula>
    </cfRule>
  </conditionalFormatting>
  <conditionalFormatting sqref="AJ79">
    <cfRule type="cellIs" dxfId="11" priority="10" stopIfTrue="1" operator="between">
      <formula>-300</formula>
      <formula>70</formula>
    </cfRule>
    <cfRule type="cellIs" dxfId="10" priority="11" stopIfTrue="1" operator="between">
      <formula>71</formula>
      <formula>90</formula>
    </cfRule>
    <cfRule type="cellIs" dxfId="9" priority="12" stopIfTrue="1" operator="between">
      <formula>91</formula>
      <formula>115</formula>
    </cfRule>
  </conditionalFormatting>
  <conditionalFormatting sqref="AJ79:AJ84">
    <cfRule type="containsText" dxfId="8" priority="9" stopIfTrue="1" operator="containsText" text="FALSO">
      <formula>NOT(ISERROR(SEARCH("FALSO",AJ79)))</formula>
    </cfRule>
  </conditionalFormatting>
  <conditionalFormatting sqref="AJ53">
    <cfRule type="cellIs" dxfId="7" priority="6" stopIfTrue="1" operator="between">
      <formula>-300</formula>
      <formula>70</formula>
    </cfRule>
    <cfRule type="cellIs" dxfId="6" priority="7" stopIfTrue="1" operator="between">
      <formula>71</formula>
      <formula>90</formula>
    </cfRule>
    <cfRule type="cellIs" dxfId="5" priority="8" stopIfTrue="1" operator="between">
      <formula>91</formula>
      <formula>115</formula>
    </cfRule>
  </conditionalFormatting>
  <conditionalFormatting sqref="AJ53:AJ58">
    <cfRule type="containsText" dxfId="4" priority="5" stopIfTrue="1" operator="containsText" text="FALSO">
      <formula>NOT(ISERROR(SEARCH("FALSO",AJ53)))</formula>
    </cfRule>
  </conditionalFormatting>
  <conditionalFormatting sqref="AJ27">
    <cfRule type="cellIs" dxfId="3" priority="2" stopIfTrue="1" operator="between">
      <formula>-300</formula>
      <formula>70</formula>
    </cfRule>
    <cfRule type="cellIs" dxfId="2" priority="3" stopIfTrue="1" operator="between">
      <formula>71</formula>
      <formula>90</formula>
    </cfRule>
    <cfRule type="cellIs" dxfId="1" priority="4" stopIfTrue="1" operator="between">
      <formula>91</formula>
      <formula>115</formula>
    </cfRule>
  </conditionalFormatting>
  <conditionalFormatting sqref="AJ27:AJ32">
    <cfRule type="containsText" dxfId="0" priority="1" stopIfTrue="1" operator="containsText" text="FALSO">
      <formula>NOT(ISERROR(SEARCH("FALSO",AJ27)))</formula>
    </cfRule>
  </conditionalFormatting>
  <pageMargins left="0.6" right="0.27986111111111112" top="0.98402777777777772" bottom="0.98402777777777772" header="0.51180555555555551" footer="0.51180555555555551"/>
  <pageSetup paperSize="9" firstPageNumber="0" orientation="portrait" horizontalDpi="300" verticalDpi="300" r:id="rId1"/>
  <headerFooter alignWithMargins="0"/>
  <drawing r:id="rId2"/>
  <legacyDrawing r:id="rId3"/>
  <oleObjects>
    <mc:AlternateContent xmlns:mc="http://schemas.openxmlformats.org/markup-compatibility/2006">
      <mc:Choice Requires="x14">
        <oleObject progId="Microsoft Word-Dokument" shapeId="4144129" r:id="rId4">
          <objectPr defaultSize="0" autoPict="0" r:id="rId5">
            <anchor moveWithCells="1" sizeWithCells="1">
              <from>
                <xdr:col>6</xdr:col>
                <xdr:colOff>609600</xdr:colOff>
                <xdr:row>1</xdr:row>
                <xdr:rowOff>19050</xdr:rowOff>
              </from>
              <to>
                <xdr:col>8</xdr:col>
                <xdr:colOff>723900</xdr:colOff>
                <xdr:row>2</xdr:row>
                <xdr:rowOff>152400</xdr:rowOff>
              </to>
            </anchor>
          </objectPr>
        </oleObject>
      </mc:Choice>
      <mc:Fallback>
        <oleObject progId="Microsoft Word-Dokument" shapeId="4144129"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P124"/>
  <sheetViews>
    <sheetView workbookViewId="0">
      <selection activeCell="F31" sqref="F31:I32"/>
    </sheetView>
  </sheetViews>
  <sheetFormatPr baseColWidth="10" defaultRowHeight="12.75" x14ac:dyDescent="0.2"/>
  <cols>
    <col min="1" max="1" width="4.140625" customWidth="1"/>
    <col min="2" max="5" width="9.28515625" customWidth="1"/>
    <col min="6" max="9" width="10.7109375" customWidth="1"/>
    <col min="10" max="16" width="12.7109375" customWidth="1"/>
  </cols>
  <sheetData>
    <row r="5" spans="2:16" x14ac:dyDescent="0.2">
      <c r="B5" s="332" t="s">
        <v>332</v>
      </c>
      <c r="C5" s="332"/>
      <c r="D5" s="332"/>
      <c r="E5" s="332"/>
      <c r="F5" s="332"/>
      <c r="G5" s="332"/>
      <c r="H5" s="332"/>
    </row>
    <row r="6" spans="2:16" ht="13.5" thickBot="1" x14ac:dyDescent="0.25">
      <c r="B6" s="1"/>
      <c r="C6" s="1"/>
      <c r="D6" s="1"/>
      <c r="E6" s="1"/>
      <c r="F6" s="1"/>
      <c r="G6" s="1"/>
      <c r="H6" s="1"/>
    </row>
    <row r="7" spans="2:16" ht="13.5" thickBot="1" x14ac:dyDescent="0.25">
      <c r="B7" s="311" t="str">
        <f>Històric_PE!B7</f>
        <v>Nom del centre: XXX</v>
      </c>
      <c r="C7" s="311"/>
      <c r="D7" s="311"/>
      <c r="E7" s="311"/>
      <c r="F7" s="311"/>
      <c r="G7" s="312" t="s">
        <v>0</v>
      </c>
      <c r="H7" s="333" t="str">
        <f>Històric_PE!J7</f>
        <v>XXX</v>
      </c>
    </row>
    <row r="8" spans="2:16" ht="13.5" thickBot="1" x14ac:dyDescent="0.25">
      <c r="B8" s="311"/>
      <c r="C8" s="311"/>
      <c r="D8" s="311"/>
      <c r="E8" s="311"/>
      <c r="F8" s="311"/>
      <c r="G8" s="312"/>
      <c r="H8" s="333"/>
    </row>
    <row r="9" spans="2:16" x14ac:dyDescent="0.2">
      <c r="B9" s="2"/>
      <c r="C9" s="2"/>
      <c r="D9" s="2"/>
      <c r="E9" s="2"/>
      <c r="F9" s="2"/>
      <c r="G9" s="2"/>
      <c r="H9" s="2"/>
    </row>
    <row r="10" spans="2:16" ht="13.5" thickBot="1" x14ac:dyDescent="0.25"/>
    <row r="11" spans="2:16" x14ac:dyDescent="0.2">
      <c r="B11" s="479" t="s">
        <v>2</v>
      </c>
      <c r="C11" s="480"/>
      <c r="D11" s="480"/>
      <c r="E11" s="481"/>
      <c r="F11" s="487" t="s">
        <v>311</v>
      </c>
      <c r="G11" s="488"/>
      <c r="H11" s="488"/>
      <c r="I11" s="489"/>
      <c r="J11" s="493" t="s">
        <v>14</v>
      </c>
      <c r="K11" s="485" t="s">
        <v>121</v>
      </c>
      <c r="L11" s="485" t="s">
        <v>122</v>
      </c>
      <c r="M11" s="485" t="s">
        <v>123</v>
      </c>
      <c r="N11" s="485" t="s">
        <v>312</v>
      </c>
      <c r="O11" s="501" t="s">
        <v>329</v>
      </c>
      <c r="P11" s="502"/>
    </row>
    <row r="12" spans="2:16" ht="13.5" thickBot="1" x14ac:dyDescent="0.25">
      <c r="B12" s="482"/>
      <c r="C12" s="483"/>
      <c r="D12" s="483"/>
      <c r="E12" s="484"/>
      <c r="F12" s="490"/>
      <c r="G12" s="491"/>
      <c r="H12" s="491"/>
      <c r="I12" s="492"/>
      <c r="J12" s="494"/>
      <c r="K12" s="486"/>
      <c r="L12" s="486"/>
      <c r="M12" s="486"/>
      <c r="N12" s="486"/>
      <c r="O12" s="503"/>
      <c r="P12" s="504"/>
    </row>
    <row r="13" spans="2:16" ht="12.75" customHeight="1" x14ac:dyDescent="0.2">
      <c r="B13" s="321" t="s">
        <v>3</v>
      </c>
      <c r="C13" s="322"/>
      <c r="D13" s="322"/>
      <c r="E13" s="323"/>
      <c r="F13" s="468" t="s">
        <v>325</v>
      </c>
      <c r="G13" s="472"/>
      <c r="H13" s="472"/>
      <c r="I13" s="473"/>
      <c r="J13" s="468"/>
      <c r="K13" s="468"/>
      <c r="L13" s="468"/>
      <c r="M13" s="468"/>
      <c r="N13" s="470"/>
      <c r="O13" s="505"/>
      <c r="P13" s="506"/>
    </row>
    <row r="14" spans="2:16" ht="13.5" thickBot="1" x14ac:dyDescent="0.25">
      <c r="B14" s="476"/>
      <c r="C14" s="477"/>
      <c r="D14" s="477"/>
      <c r="E14" s="478"/>
      <c r="F14" s="469"/>
      <c r="G14" s="474"/>
      <c r="H14" s="474"/>
      <c r="I14" s="475"/>
      <c r="J14" s="469"/>
      <c r="K14" s="469"/>
      <c r="L14" s="469"/>
      <c r="M14" s="469"/>
      <c r="N14" s="471"/>
      <c r="O14" s="507"/>
      <c r="P14" s="508"/>
    </row>
    <row r="15" spans="2:16" ht="12.75" customHeight="1" x14ac:dyDescent="0.2">
      <c r="B15" s="476"/>
      <c r="C15" s="477"/>
      <c r="D15" s="477"/>
      <c r="E15" s="478"/>
      <c r="F15" s="468" t="s">
        <v>326</v>
      </c>
      <c r="G15" s="472"/>
      <c r="H15" s="472"/>
      <c r="I15" s="473"/>
      <c r="J15" s="468"/>
      <c r="K15" s="468"/>
      <c r="L15" s="468"/>
      <c r="M15" s="468"/>
      <c r="N15" s="470"/>
      <c r="O15" s="505"/>
      <c r="P15" s="506"/>
    </row>
    <row r="16" spans="2:16" ht="13.5" thickBot="1" x14ac:dyDescent="0.25">
      <c r="B16" s="476"/>
      <c r="C16" s="477"/>
      <c r="D16" s="477"/>
      <c r="E16" s="478"/>
      <c r="F16" s="469"/>
      <c r="G16" s="474"/>
      <c r="H16" s="474"/>
      <c r="I16" s="475"/>
      <c r="J16" s="469"/>
      <c r="K16" s="469"/>
      <c r="L16" s="469"/>
      <c r="M16" s="469"/>
      <c r="N16" s="471"/>
      <c r="O16" s="507"/>
      <c r="P16" s="508"/>
    </row>
    <row r="17" spans="2:16" ht="12.75" customHeight="1" x14ac:dyDescent="0.2">
      <c r="B17" s="476"/>
      <c r="C17" s="477"/>
      <c r="D17" s="477"/>
      <c r="E17" s="478"/>
      <c r="F17" s="468" t="s">
        <v>327</v>
      </c>
      <c r="G17" s="472"/>
      <c r="H17" s="472"/>
      <c r="I17" s="473"/>
      <c r="J17" s="468"/>
      <c r="K17" s="468"/>
      <c r="L17" s="468"/>
      <c r="M17" s="468"/>
      <c r="N17" s="470"/>
      <c r="O17" s="505"/>
      <c r="P17" s="506"/>
    </row>
    <row r="18" spans="2:16" ht="13.5" thickBot="1" x14ac:dyDescent="0.25">
      <c r="B18" s="476"/>
      <c r="C18" s="477"/>
      <c r="D18" s="477"/>
      <c r="E18" s="478"/>
      <c r="F18" s="469"/>
      <c r="G18" s="474"/>
      <c r="H18" s="474"/>
      <c r="I18" s="475"/>
      <c r="J18" s="469"/>
      <c r="K18" s="469"/>
      <c r="L18" s="469"/>
      <c r="M18" s="469"/>
      <c r="N18" s="471"/>
      <c r="O18" s="507"/>
      <c r="P18" s="508"/>
    </row>
    <row r="19" spans="2:16" x14ac:dyDescent="0.2">
      <c r="B19" s="476"/>
      <c r="C19" s="477"/>
      <c r="D19" s="477"/>
      <c r="E19" s="478"/>
      <c r="F19" s="468" t="s">
        <v>328</v>
      </c>
      <c r="G19" s="472"/>
      <c r="H19" s="472"/>
      <c r="I19" s="473"/>
      <c r="J19" s="468"/>
      <c r="K19" s="468"/>
      <c r="L19" s="468"/>
      <c r="M19" s="468"/>
      <c r="N19" s="470"/>
      <c r="O19" s="505"/>
      <c r="P19" s="506"/>
    </row>
    <row r="20" spans="2:16" ht="13.5" thickBot="1" x14ac:dyDescent="0.25">
      <c r="B20" s="476"/>
      <c r="C20" s="477"/>
      <c r="D20" s="477"/>
      <c r="E20" s="478"/>
      <c r="F20" s="469"/>
      <c r="G20" s="474"/>
      <c r="H20" s="474"/>
      <c r="I20" s="475"/>
      <c r="J20" s="469"/>
      <c r="K20" s="469"/>
      <c r="L20" s="469"/>
      <c r="M20" s="469"/>
      <c r="N20" s="471"/>
      <c r="O20" s="507"/>
      <c r="P20" s="508"/>
    </row>
    <row r="21" spans="2:16" x14ac:dyDescent="0.2">
      <c r="B21" s="476"/>
      <c r="C21" s="477"/>
      <c r="D21" s="477"/>
      <c r="E21" s="478"/>
      <c r="F21" s="468" t="s">
        <v>313</v>
      </c>
      <c r="G21" s="472"/>
      <c r="H21" s="472"/>
      <c r="I21" s="473"/>
      <c r="J21" s="468"/>
      <c r="K21" s="468"/>
      <c r="L21" s="468"/>
      <c r="M21" s="468"/>
      <c r="N21" s="470"/>
      <c r="O21" s="505"/>
      <c r="P21" s="506"/>
    </row>
    <row r="22" spans="2:16" ht="13.5" thickBot="1" x14ac:dyDescent="0.25">
      <c r="B22" s="476"/>
      <c r="C22" s="477"/>
      <c r="D22" s="477"/>
      <c r="E22" s="478"/>
      <c r="F22" s="469"/>
      <c r="G22" s="474"/>
      <c r="H22" s="474"/>
      <c r="I22" s="475"/>
      <c r="J22" s="469"/>
      <c r="K22" s="469"/>
      <c r="L22" s="469"/>
      <c r="M22" s="469"/>
      <c r="N22" s="471"/>
      <c r="O22" s="507"/>
      <c r="P22" s="508"/>
    </row>
    <row r="23" spans="2:16" x14ac:dyDescent="0.2">
      <c r="B23" s="476"/>
      <c r="C23" s="477"/>
      <c r="D23" s="477"/>
      <c r="E23" s="478"/>
      <c r="F23" s="468" t="s">
        <v>314</v>
      </c>
      <c r="G23" s="472"/>
      <c r="H23" s="472"/>
      <c r="I23" s="473"/>
      <c r="J23" s="468"/>
      <c r="K23" s="468"/>
      <c r="L23" s="468"/>
      <c r="M23" s="468"/>
      <c r="N23" s="470"/>
      <c r="O23" s="505"/>
      <c r="P23" s="506"/>
    </row>
    <row r="24" spans="2:16" ht="13.5" thickBot="1" x14ac:dyDescent="0.25">
      <c r="B24" s="476"/>
      <c r="C24" s="477"/>
      <c r="D24" s="477"/>
      <c r="E24" s="478"/>
      <c r="F24" s="469"/>
      <c r="G24" s="474"/>
      <c r="H24" s="474"/>
      <c r="I24" s="475"/>
      <c r="J24" s="469"/>
      <c r="K24" s="469"/>
      <c r="L24" s="469"/>
      <c r="M24" s="469"/>
      <c r="N24" s="471"/>
      <c r="O24" s="507"/>
      <c r="P24" s="508"/>
    </row>
    <row r="25" spans="2:16" x14ac:dyDescent="0.2">
      <c r="B25" s="476"/>
      <c r="C25" s="477"/>
      <c r="D25" s="477"/>
      <c r="E25" s="478"/>
      <c r="F25" s="468" t="s">
        <v>315</v>
      </c>
      <c r="G25" s="472"/>
      <c r="H25" s="472"/>
      <c r="I25" s="473"/>
      <c r="J25" s="468"/>
      <c r="K25" s="468"/>
      <c r="L25" s="468"/>
      <c r="M25" s="468"/>
      <c r="N25" s="470"/>
      <c r="O25" s="505"/>
      <c r="P25" s="506"/>
    </row>
    <row r="26" spans="2:16" ht="13.5" thickBot="1" x14ac:dyDescent="0.25">
      <c r="B26" s="476"/>
      <c r="C26" s="477"/>
      <c r="D26" s="477"/>
      <c r="E26" s="478"/>
      <c r="F26" s="469"/>
      <c r="G26" s="474"/>
      <c r="H26" s="474"/>
      <c r="I26" s="475"/>
      <c r="J26" s="469"/>
      <c r="K26" s="469"/>
      <c r="L26" s="469"/>
      <c r="M26" s="469"/>
      <c r="N26" s="471"/>
      <c r="O26" s="507"/>
      <c r="P26" s="508"/>
    </row>
    <row r="27" spans="2:16" x14ac:dyDescent="0.2">
      <c r="B27" s="476"/>
      <c r="C27" s="477"/>
      <c r="D27" s="477"/>
      <c r="E27" s="478"/>
      <c r="F27" s="468"/>
      <c r="G27" s="472"/>
      <c r="H27" s="472"/>
      <c r="I27" s="473"/>
      <c r="J27" s="468"/>
      <c r="K27" s="468"/>
      <c r="L27" s="468"/>
      <c r="M27" s="468"/>
      <c r="N27" s="470"/>
      <c r="O27" s="505"/>
      <c r="P27" s="506"/>
    </row>
    <row r="28" spans="2:16" ht="13.5" thickBot="1" x14ac:dyDescent="0.25">
      <c r="B28" s="476"/>
      <c r="C28" s="477"/>
      <c r="D28" s="477"/>
      <c r="E28" s="478"/>
      <c r="F28" s="469"/>
      <c r="G28" s="474"/>
      <c r="H28" s="474"/>
      <c r="I28" s="475"/>
      <c r="J28" s="469"/>
      <c r="K28" s="469"/>
      <c r="L28" s="469"/>
      <c r="M28" s="469"/>
      <c r="N28" s="471"/>
      <c r="O28" s="507"/>
      <c r="P28" s="508"/>
    </row>
    <row r="29" spans="2:16" x14ac:dyDescent="0.2">
      <c r="B29" s="476"/>
      <c r="C29" s="477"/>
      <c r="D29" s="477"/>
      <c r="E29" s="478"/>
      <c r="F29" s="468"/>
      <c r="G29" s="472"/>
      <c r="H29" s="472"/>
      <c r="I29" s="473"/>
      <c r="J29" s="468"/>
      <c r="K29" s="468"/>
      <c r="L29" s="468"/>
      <c r="M29" s="468"/>
      <c r="N29" s="470"/>
      <c r="O29" s="505"/>
      <c r="P29" s="506"/>
    </row>
    <row r="30" spans="2:16" ht="13.5" thickBot="1" x14ac:dyDescent="0.25">
      <c r="B30" s="476"/>
      <c r="C30" s="477"/>
      <c r="D30" s="477"/>
      <c r="E30" s="478"/>
      <c r="F30" s="469"/>
      <c r="G30" s="474"/>
      <c r="H30" s="474"/>
      <c r="I30" s="475"/>
      <c r="J30" s="469"/>
      <c r="K30" s="469"/>
      <c r="L30" s="469"/>
      <c r="M30" s="469"/>
      <c r="N30" s="471"/>
      <c r="O30" s="507"/>
      <c r="P30" s="508"/>
    </row>
    <row r="31" spans="2:16" x14ac:dyDescent="0.2">
      <c r="B31" s="476"/>
      <c r="C31" s="477"/>
      <c r="D31" s="477"/>
      <c r="E31" s="478"/>
      <c r="F31" s="468"/>
      <c r="G31" s="472"/>
      <c r="H31" s="472"/>
      <c r="I31" s="473"/>
      <c r="J31" s="468"/>
      <c r="K31" s="468"/>
      <c r="L31" s="468"/>
      <c r="M31" s="468"/>
      <c r="N31" s="470"/>
      <c r="O31" s="505"/>
      <c r="P31" s="506"/>
    </row>
    <row r="32" spans="2:16" ht="13.5" thickBot="1" x14ac:dyDescent="0.25">
      <c r="B32" s="476"/>
      <c r="C32" s="477"/>
      <c r="D32" s="477"/>
      <c r="E32" s="478"/>
      <c r="F32" s="469"/>
      <c r="G32" s="474"/>
      <c r="H32" s="474"/>
      <c r="I32" s="475"/>
      <c r="J32" s="469"/>
      <c r="K32" s="469"/>
      <c r="L32" s="469"/>
      <c r="M32" s="469"/>
      <c r="N32" s="471"/>
      <c r="O32" s="507"/>
      <c r="P32" s="508"/>
    </row>
    <row r="33" spans="2:16" x14ac:dyDescent="0.2">
      <c r="B33" s="476"/>
      <c r="C33" s="477"/>
      <c r="D33" s="477"/>
      <c r="E33" s="478"/>
      <c r="F33" s="468"/>
      <c r="G33" s="472"/>
      <c r="H33" s="472"/>
      <c r="I33" s="473"/>
      <c r="J33" s="468"/>
      <c r="K33" s="468"/>
      <c r="L33" s="468"/>
      <c r="M33" s="468"/>
      <c r="N33" s="470"/>
      <c r="O33" s="505"/>
      <c r="P33" s="506"/>
    </row>
    <row r="34" spans="2:16" ht="13.5" thickBot="1" x14ac:dyDescent="0.25">
      <c r="B34" s="324"/>
      <c r="C34" s="325"/>
      <c r="D34" s="325"/>
      <c r="E34" s="326"/>
      <c r="F34" s="469"/>
      <c r="G34" s="474"/>
      <c r="H34" s="474"/>
      <c r="I34" s="475"/>
      <c r="J34" s="469"/>
      <c r="K34" s="469"/>
      <c r="L34" s="469"/>
      <c r="M34" s="469"/>
      <c r="N34" s="471"/>
      <c r="O34" s="507"/>
      <c r="P34" s="508"/>
    </row>
    <row r="35" spans="2:16" ht="12.75" customHeight="1" x14ac:dyDescent="0.2">
      <c r="B35" s="321" t="s">
        <v>4</v>
      </c>
      <c r="C35" s="322"/>
      <c r="D35" s="322"/>
      <c r="E35" s="323"/>
      <c r="F35" s="468" t="s">
        <v>316</v>
      </c>
      <c r="G35" s="472"/>
      <c r="H35" s="472"/>
      <c r="I35" s="473"/>
      <c r="J35" s="468"/>
      <c r="K35" s="468"/>
      <c r="L35" s="468"/>
      <c r="M35" s="468"/>
      <c r="N35" s="470"/>
      <c r="O35" s="505"/>
      <c r="P35" s="506"/>
    </row>
    <row r="36" spans="2:16" ht="13.5" thickBot="1" x14ac:dyDescent="0.25">
      <c r="B36" s="476"/>
      <c r="C36" s="477"/>
      <c r="D36" s="477"/>
      <c r="E36" s="478"/>
      <c r="F36" s="469"/>
      <c r="G36" s="474"/>
      <c r="H36" s="474"/>
      <c r="I36" s="475"/>
      <c r="J36" s="469"/>
      <c r="K36" s="469"/>
      <c r="L36" s="469"/>
      <c r="M36" s="469"/>
      <c r="N36" s="471"/>
      <c r="O36" s="507"/>
      <c r="P36" s="508"/>
    </row>
    <row r="37" spans="2:16" x14ac:dyDescent="0.2">
      <c r="B37" s="476"/>
      <c r="C37" s="477"/>
      <c r="D37" s="477"/>
      <c r="E37" s="478"/>
      <c r="F37" s="468" t="s">
        <v>317</v>
      </c>
      <c r="G37" s="472"/>
      <c r="H37" s="472"/>
      <c r="I37" s="473"/>
      <c r="J37" s="468"/>
      <c r="K37" s="468"/>
      <c r="L37" s="468"/>
      <c r="M37" s="468"/>
      <c r="N37" s="470"/>
      <c r="O37" s="505"/>
      <c r="P37" s="506"/>
    </row>
    <row r="38" spans="2:16" ht="13.5" thickBot="1" x14ac:dyDescent="0.25">
      <c r="B38" s="476"/>
      <c r="C38" s="477"/>
      <c r="D38" s="477"/>
      <c r="E38" s="478"/>
      <c r="F38" s="469"/>
      <c r="G38" s="474"/>
      <c r="H38" s="474"/>
      <c r="I38" s="475"/>
      <c r="J38" s="469"/>
      <c r="K38" s="469"/>
      <c r="L38" s="469"/>
      <c r="M38" s="469"/>
      <c r="N38" s="471"/>
      <c r="O38" s="507"/>
      <c r="P38" s="508"/>
    </row>
    <row r="39" spans="2:16" x14ac:dyDescent="0.2">
      <c r="B39" s="476"/>
      <c r="C39" s="477"/>
      <c r="D39" s="477"/>
      <c r="E39" s="478"/>
      <c r="F39" s="468" t="s">
        <v>318</v>
      </c>
      <c r="G39" s="472"/>
      <c r="H39" s="472"/>
      <c r="I39" s="473"/>
      <c r="J39" s="468"/>
      <c r="K39" s="468"/>
      <c r="L39" s="468"/>
      <c r="M39" s="468"/>
      <c r="N39" s="470"/>
      <c r="O39" s="505"/>
      <c r="P39" s="506"/>
    </row>
    <row r="40" spans="2:16" ht="13.5" thickBot="1" x14ac:dyDescent="0.25">
      <c r="B40" s="476"/>
      <c r="C40" s="477"/>
      <c r="D40" s="477"/>
      <c r="E40" s="478"/>
      <c r="F40" s="469"/>
      <c r="G40" s="474"/>
      <c r="H40" s="474"/>
      <c r="I40" s="475"/>
      <c r="J40" s="469"/>
      <c r="K40" s="469"/>
      <c r="L40" s="469"/>
      <c r="M40" s="469"/>
      <c r="N40" s="471"/>
      <c r="O40" s="507"/>
      <c r="P40" s="508"/>
    </row>
    <row r="41" spans="2:16" x14ac:dyDescent="0.2">
      <c r="B41" s="476"/>
      <c r="C41" s="477"/>
      <c r="D41" s="477"/>
      <c r="E41" s="478"/>
      <c r="F41" s="468" t="s">
        <v>319</v>
      </c>
      <c r="G41" s="472"/>
      <c r="H41" s="472"/>
      <c r="I41" s="473"/>
      <c r="J41" s="468"/>
      <c r="K41" s="468"/>
      <c r="L41" s="468"/>
      <c r="M41" s="468"/>
      <c r="N41" s="470"/>
      <c r="O41" s="505"/>
      <c r="P41" s="506"/>
    </row>
    <row r="42" spans="2:16" ht="13.5" thickBot="1" x14ac:dyDescent="0.25">
      <c r="B42" s="476"/>
      <c r="C42" s="477"/>
      <c r="D42" s="477"/>
      <c r="E42" s="478"/>
      <c r="F42" s="469"/>
      <c r="G42" s="474"/>
      <c r="H42" s="474"/>
      <c r="I42" s="475"/>
      <c r="J42" s="469"/>
      <c r="K42" s="469"/>
      <c r="L42" s="469"/>
      <c r="M42" s="469"/>
      <c r="N42" s="471"/>
      <c r="O42" s="507"/>
      <c r="P42" s="508"/>
    </row>
    <row r="43" spans="2:16" x14ac:dyDescent="0.2">
      <c r="B43" s="476"/>
      <c r="C43" s="477"/>
      <c r="D43" s="477"/>
      <c r="E43" s="478"/>
      <c r="F43" s="468"/>
      <c r="G43" s="472"/>
      <c r="H43" s="472"/>
      <c r="I43" s="473"/>
      <c r="J43" s="468"/>
      <c r="K43" s="468"/>
      <c r="L43" s="468"/>
      <c r="M43" s="468"/>
      <c r="N43" s="470"/>
      <c r="O43" s="505"/>
      <c r="P43" s="506"/>
    </row>
    <row r="44" spans="2:16" ht="13.5" thickBot="1" x14ac:dyDescent="0.25">
      <c r="B44" s="476"/>
      <c r="C44" s="477"/>
      <c r="D44" s="477"/>
      <c r="E44" s="478"/>
      <c r="F44" s="469"/>
      <c r="G44" s="474"/>
      <c r="H44" s="474"/>
      <c r="I44" s="475"/>
      <c r="J44" s="469"/>
      <c r="K44" s="469"/>
      <c r="L44" s="469"/>
      <c r="M44" s="469"/>
      <c r="N44" s="471"/>
      <c r="O44" s="507"/>
      <c r="P44" s="508"/>
    </row>
    <row r="45" spans="2:16" x14ac:dyDescent="0.2">
      <c r="B45" s="476"/>
      <c r="C45" s="477"/>
      <c r="D45" s="477"/>
      <c r="E45" s="478"/>
      <c r="F45" s="468"/>
      <c r="G45" s="472"/>
      <c r="H45" s="472"/>
      <c r="I45" s="473"/>
      <c r="J45" s="468"/>
      <c r="K45" s="468"/>
      <c r="L45" s="468"/>
      <c r="M45" s="468"/>
      <c r="N45" s="470"/>
      <c r="O45" s="505"/>
      <c r="P45" s="506"/>
    </row>
    <row r="46" spans="2:16" ht="13.5" thickBot="1" x14ac:dyDescent="0.25">
      <c r="B46" s="476"/>
      <c r="C46" s="477"/>
      <c r="D46" s="477"/>
      <c r="E46" s="478"/>
      <c r="F46" s="469"/>
      <c r="G46" s="474"/>
      <c r="H46" s="474"/>
      <c r="I46" s="475"/>
      <c r="J46" s="469"/>
      <c r="K46" s="469"/>
      <c r="L46" s="469"/>
      <c r="M46" s="469"/>
      <c r="N46" s="471"/>
      <c r="O46" s="507"/>
      <c r="P46" s="508"/>
    </row>
    <row r="47" spans="2:16" x14ac:dyDescent="0.2">
      <c r="B47" s="476"/>
      <c r="C47" s="477"/>
      <c r="D47" s="477"/>
      <c r="E47" s="478"/>
      <c r="F47" s="468"/>
      <c r="G47" s="472"/>
      <c r="H47" s="472"/>
      <c r="I47" s="473"/>
      <c r="J47" s="468"/>
      <c r="K47" s="468"/>
      <c r="L47" s="468"/>
      <c r="M47" s="468"/>
      <c r="N47" s="470"/>
      <c r="O47" s="505"/>
      <c r="P47" s="506"/>
    </row>
    <row r="48" spans="2:16" ht="13.5" thickBot="1" x14ac:dyDescent="0.25">
      <c r="B48" s="476"/>
      <c r="C48" s="477"/>
      <c r="D48" s="477"/>
      <c r="E48" s="478"/>
      <c r="F48" s="469"/>
      <c r="G48" s="474"/>
      <c r="H48" s="474"/>
      <c r="I48" s="475"/>
      <c r="J48" s="469"/>
      <c r="K48" s="469"/>
      <c r="L48" s="469"/>
      <c r="M48" s="469"/>
      <c r="N48" s="471"/>
      <c r="O48" s="507"/>
      <c r="P48" s="508"/>
    </row>
    <row r="49" spans="2:16" x14ac:dyDescent="0.2">
      <c r="B49" s="476"/>
      <c r="C49" s="477"/>
      <c r="D49" s="477"/>
      <c r="E49" s="478"/>
      <c r="F49" s="468"/>
      <c r="G49" s="472"/>
      <c r="H49" s="472"/>
      <c r="I49" s="473"/>
      <c r="J49" s="468"/>
      <c r="K49" s="468"/>
      <c r="L49" s="468"/>
      <c r="M49" s="468"/>
      <c r="N49" s="470"/>
      <c r="O49" s="505"/>
      <c r="P49" s="506"/>
    </row>
    <row r="50" spans="2:16" ht="13.5" thickBot="1" x14ac:dyDescent="0.25">
      <c r="B50" s="324"/>
      <c r="C50" s="325"/>
      <c r="D50" s="325"/>
      <c r="E50" s="326"/>
      <c r="F50" s="469"/>
      <c r="G50" s="474"/>
      <c r="H50" s="474"/>
      <c r="I50" s="475"/>
      <c r="J50" s="469"/>
      <c r="K50" s="469"/>
      <c r="L50" s="469"/>
      <c r="M50" s="469"/>
      <c r="N50" s="471"/>
      <c r="O50" s="507"/>
      <c r="P50" s="508"/>
    </row>
    <row r="51" spans="2:16" ht="12.75" customHeight="1" x14ac:dyDescent="0.2">
      <c r="B51" s="321" t="s">
        <v>5</v>
      </c>
      <c r="C51" s="322"/>
      <c r="D51" s="322"/>
      <c r="E51" s="323"/>
      <c r="F51" s="495" t="s">
        <v>320</v>
      </c>
      <c r="G51" s="496"/>
      <c r="H51" s="496"/>
      <c r="I51" s="497"/>
      <c r="J51" s="468"/>
      <c r="K51" s="468"/>
      <c r="L51" s="468"/>
      <c r="M51" s="468"/>
      <c r="N51" s="470"/>
      <c r="O51" s="505"/>
      <c r="P51" s="506"/>
    </row>
    <row r="52" spans="2:16" ht="13.5" thickBot="1" x14ac:dyDescent="0.25">
      <c r="B52" s="476"/>
      <c r="C52" s="477"/>
      <c r="D52" s="477"/>
      <c r="E52" s="478"/>
      <c r="F52" s="498"/>
      <c r="G52" s="499"/>
      <c r="H52" s="499"/>
      <c r="I52" s="500"/>
      <c r="J52" s="469"/>
      <c r="K52" s="469"/>
      <c r="L52" s="469"/>
      <c r="M52" s="469"/>
      <c r="N52" s="471"/>
      <c r="O52" s="507"/>
      <c r="P52" s="508"/>
    </row>
    <row r="53" spans="2:16" x14ac:dyDescent="0.2">
      <c r="B53" s="476"/>
      <c r="C53" s="477"/>
      <c r="D53" s="477"/>
      <c r="E53" s="478"/>
      <c r="F53" s="495" t="s">
        <v>321</v>
      </c>
      <c r="G53" s="496"/>
      <c r="H53" s="496"/>
      <c r="I53" s="497"/>
      <c r="J53" s="468"/>
      <c r="K53" s="468"/>
      <c r="L53" s="468"/>
      <c r="M53" s="468"/>
      <c r="N53" s="470"/>
      <c r="O53" s="505"/>
      <c r="P53" s="506"/>
    </row>
    <row r="54" spans="2:16" ht="13.5" thickBot="1" x14ac:dyDescent="0.25">
      <c r="B54" s="476"/>
      <c r="C54" s="477"/>
      <c r="D54" s="477"/>
      <c r="E54" s="478"/>
      <c r="F54" s="498"/>
      <c r="G54" s="499"/>
      <c r="H54" s="499"/>
      <c r="I54" s="500"/>
      <c r="J54" s="469"/>
      <c r="K54" s="469"/>
      <c r="L54" s="469"/>
      <c r="M54" s="469"/>
      <c r="N54" s="471"/>
      <c r="O54" s="507"/>
      <c r="P54" s="508"/>
    </row>
    <row r="55" spans="2:16" x14ac:dyDescent="0.2">
      <c r="B55" s="476"/>
      <c r="C55" s="477"/>
      <c r="D55" s="477"/>
      <c r="E55" s="478"/>
      <c r="F55" s="495" t="s">
        <v>322</v>
      </c>
      <c r="G55" s="496"/>
      <c r="H55" s="496"/>
      <c r="I55" s="497"/>
      <c r="J55" s="468"/>
      <c r="K55" s="468"/>
      <c r="L55" s="468"/>
      <c r="M55" s="468"/>
      <c r="N55" s="470"/>
      <c r="O55" s="505"/>
      <c r="P55" s="506"/>
    </row>
    <row r="56" spans="2:16" ht="13.5" thickBot="1" x14ac:dyDescent="0.25">
      <c r="B56" s="476"/>
      <c r="C56" s="477"/>
      <c r="D56" s="477"/>
      <c r="E56" s="478"/>
      <c r="F56" s="498"/>
      <c r="G56" s="499"/>
      <c r="H56" s="499"/>
      <c r="I56" s="500"/>
      <c r="J56" s="469"/>
      <c r="K56" s="469"/>
      <c r="L56" s="469"/>
      <c r="M56" s="469"/>
      <c r="N56" s="471"/>
      <c r="O56" s="507"/>
      <c r="P56" s="508"/>
    </row>
    <row r="57" spans="2:16" x14ac:dyDescent="0.2">
      <c r="B57" s="476"/>
      <c r="C57" s="477"/>
      <c r="D57" s="477"/>
      <c r="E57" s="478"/>
      <c r="F57" s="495" t="s">
        <v>323</v>
      </c>
      <c r="G57" s="496"/>
      <c r="H57" s="496"/>
      <c r="I57" s="497"/>
      <c r="J57" s="468"/>
      <c r="K57" s="468"/>
      <c r="L57" s="468"/>
      <c r="M57" s="468"/>
      <c r="N57" s="470"/>
      <c r="O57" s="505"/>
      <c r="P57" s="506"/>
    </row>
    <row r="58" spans="2:16" ht="13.5" thickBot="1" x14ac:dyDescent="0.25">
      <c r="B58" s="476"/>
      <c r="C58" s="477"/>
      <c r="D58" s="477"/>
      <c r="E58" s="478"/>
      <c r="F58" s="498"/>
      <c r="G58" s="499"/>
      <c r="H58" s="499"/>
      <c r="I58" s="500"/>
      <c r="J58" s="469"/>
      <c r="K58" s="469"/>
      <c r="L58" s="469"/>
      <c r="M58" s="469"/>
      <c r="N58" s="471"/>
      <c r="O58" s="507"/>
      <c r="P58" s="508"/>
    </row>
    <row r="59" spans="2:16" x14ac:dyDescent="0.2">
      <c r="B59" s="476"/>
      <c r="C59" s="477"/>
      <c r="D59" s="477"/>
      <c r="E59" s="478"/>
      <c r="F59" s="495" t="s">
        <v>324</v>
      </c>
      <c r="G59" s="496"/>
      <c r="H59" s="496"/>
      <c r="I59" s="497"/>
      <c r="J59" s="468"/>
      <c r="K59" s="468"/>
      <c r="L59" s="468"/>
      <c r="M59" s="468"/>
      <c r="N59" s="470"/>
      <c r="O59" s="505"/>
      <c r="P59" s="506"/>
    </row>
    <row r="60" spans="2:16" ht="13.5" thickBot="1" x14ac:dyDescent="0.25">
      <c r="B60" s="476"/>
      <c r="C60" s="477"/>
      <c r="D60" s="477"/>
      <c r="E60" s="478"/>
      <c r="F60" s="498"/>
      <c r="G60" s="499"/>
      <c r="H60" s="499"/>
      <c r="I60" s="500"/>
      <c r="J60" s="469"/>
      <c r="K60" s="469"/>
      <c r="L60" s="469"/>
      <c r="M60" s="469"/>
      <c r="N60" s="471"/>
      <c r="O60" s="507"/>
      <c r="P60" s="508"/>
    </row>
    <row r="61" spans="2:16" x14ac:dyDescent="0.2">
      <c r="B61" s="476"/>
      <c r="C61" s="477"/>
      <c r="D61" s="477"/>
      <c r="E61" s="478"/>
      <c r="F61" s="495"/>
      <c r="G61" s="496"/>
      <c r="H61" s="496"/>
      <c r="I61" s="497"/>
      <c r="J61" s="468"/>
      <c r="K61" s="468"/>
      <c r="L61" s="468"/>
      <c r="M61" s="468"/>
      <c r="N61" s="470"/>
      <c r="O61" s="505"/>
      <c r="P61" s="506"/>
    </row>
    <row r="62" spans="2:16" ht="13.5" thickBot="1" x14ac:dyDescent="0.25">
      <c r="B62" s="476"/>
      <c r="C62" s="477"/>
      <c r="D62" s="477"/>
      <c r="E62" s="478"/>
      <c r="F62" s="498"/>
      <c r="G62" s="499"/>
      <c r="H62" s="499"/>
      <c r="I62" s="500"/>
      <c r="J62" s="469"/>
      <c r="K62" s="469"/>
      <c r="L62" s="469"/>
      <c r="M62" s="469"/>
      <c r="N62" s="471"/>
      <c r="O62" s="507"/>
      <c r="P62" s="508"/>
    </row>
    <row r="63" spans="2:16" x14ac:dyDescent="0.2">
      <c r="B63" s="476"/>
      <c r="C63" s="477"/>
      <c r="D63" s="477"/>
      <c r="E63" s="478"/>
      <c r="F63" s="495"/>
      <c r="G63" s="496"/>
      <c r="H63" s="496"/>
      <c r="I63" s="497"/>
      <c r="J63" s="468"/>
      <c r="K63" s="468"/>
      <c r="L63" s="468"/>
      <c r="M63" s="468"/>
      <c r="N63" s="470"/>
      <c r="O63" s="505"/>
      <c r="P63" s="506"/>
    </row>
    <row r="64" spans="2:16" ht="13.5" thickBot="1" x14ac:dyDescent="0.25">
      <c r="B64" s="476"/>
      <c r="C64" s="477"/>
      <c r="D64" s="477"/>
      <c r="E64" s="478"/>
      <c r="F64" s="498"/>
      <c r="G64" s="499"/>
      <c r="H64" s="499"/>
      <c r="I64" s="500"/>
      <c r="J64" s="469"/>
      <c r="K64" s="469"/>
      <c r="L64" s="469"/>
      <c r="M64" s="469"/>
      <c r="N64" s="471"/>
      <c r="O64" s="507"/>
      <c r="P64" s="508"/>
    </row>
    <row r="65" spans="2:16" x14ac:dyDescent="0.2">
      <c r="B65" s="476"/>
      <c r="C65" s="477"/>
      <c r="D65" s="477"/>
      <c r="E65" s="478"/>
      <c r="F65" s="495"/>
      <c r="G65" s="496"/>
      <c r="H65" s="496"/>
      <c r="I65" s="497"/>
      <c r="J65" s="468"/>
      <c r="K65" s="468"/>
      <c r="L65" s="468"/>
      <c r="M65" s="468"/>
      <c r="N65" s="470"/>
      <c r="O65" s="505"/>
      <c r="P65" s="506"/>
    </row>
    <row r="66" spans="2:16" ht="13.5" thickBot="1" x14ac:dyDescent="0.25">
      <c r="B66" s="476"/>
      <c r="C66" s="477"/>
      <c r="D66" s="477"/>
      <c r="E66" s="478"/>
      <c r="F66" s="498"/>
      <c r="G66" s="499"/>
      <c r="H66" s="499"/>
      <c r="I66" s="500"/>
      <c r="J66" s="469"/>
      <c r="K66" s="469"/>
      <c r="L66" s="469"/>
      <c r="M66" s="469"/>
      <c r="N66" s="471"/>
      <c r="O66" s="507"/>
      <c r="P66" s="508"/>
    </row>
    <row r="67" spans="2:16" x14ac:dyDescent="0.2">
      <c r="B67" s="476"/>
      <c r="C67" s="477"/>
      <c r="D67" s="477"/>
      <c r="E67" s="478"/>
      <c r="F67" s="495"/>
      <c r="G67" s="496"/>
      <c r="H67" s="496"/>
      <c r="I67" s="497"/>
      <c r="J67" s="468"/>
      <c r="K67" s="468"/>
      <c r="L67" s="468"/>
      <c r="M67" s="468"/>
      <c r="N67" s="470"/>
      <c r="O67" s="505"/>
      <c r="P67" s="506"/>
    </row>
    <row r="68" spans="2:16" ht="13.5" thickBot="1" x14ac:dyDescent="0.25">
      <c r="B68" s="324"/>
      <c r="C68" s="325"/>
      <c r="D68" s="325"/>
      <c r="E68" s="326"/>
      <c r="F68" s="498"/>
      <c r="G68" s="499"/>
      <c r="H68" s="499"/>
      <c r="I68" s="500"/>
      <c r="J68" s="469"/>
      <c r="K68" s="469"/>
      <c r="L68" s="469"/>
      <c r="M68" s="469"/>
      <c r="N68" s="471"/>
      <c r="O68" s="507"/>
      <c r="P68" s="508"/>
    </row>
    <row r="69" spans="2:16" x14ac:dyDescent="0.2">
      <c r="B69" s="321" t="s">
        <v>330</v>
      </c>
      <c r="C69" s="322"/>
      <c r="D69" s="322"/>
      <c r="E69" s="323"/>
      <c r="F69" s="495"/>
      <c r="G69" s="496"/>
      <c r="H69" s="496"/>
      <c r="I69" s="497"/>
      <c r="J69" s="468"/>
      <c r="K69" s="468"/>
      <c r="L69" s="468"/>
      <c r="M69" s="468"/>
      <c r="N69" s="470"/>
      <c r="O69" s="505"/>
      <c r="P69" s="506"/>
    </row>
    <row r="70" spans="2:16" ht="13.5" thickBot="1" x14ac:dyDescent="0.25">
      <c r="B70" s="476"/>
      <c r="C70" s="477"/>
      <c r="D70" s="477"/>
      <c r="E70" s="478"/>
      <c r="F70" s="498"/>
      <c r="G70" s="499"/>
      <c r="H70" s="499"/>
      <c r="I70" s="500"/>
      <c r="J70" s="469"/>
      <c r="K70" s="469"/>
      <c r="L70" s="469"/>
      <c r="M70" s="469"/>
      <c r="N70" s="471"/>
      <c r="O70" s="507"/>
      <c r="P70" s="508"/>
    </row>
    <row r="71" spans="2:16" x14ac:dyDescent="0.2">
      <c r="B71" s="476"/>
      <c r="C71" s="477"/>
      <c r="D71" s="477"/>
      <c r="E71" s="478"/>
      <c r="F71" s="495"/>
      <c r="G71" s="496"/>
      <c r="H71" s="496"/>
      <c r="I71" s="497"/>
      <c r="J71" s="468"/>
      <c r="K71" s="468"/>
      <c r="L71" s="468"/>
      <c r="M71" s="468"/>
      <c r="N71" s="470"/>
      <c r="O71" s="505"/>
      <c r="P71" s="506"/>
    </row>
    <row r="72" spans="2:16" ht="13.5" thickBot="1" x14ac:dyDescent="0.25">
      <c r="B72" s="476"/>
      <c r="C72" s="477"/>
      <c r="D72" s="477"/>
      <c r="E72" s="478"/>
      <c r="F72" s="498"/>
      <c r="G72" s="499"/>
      <c r="H72" s="499"/>
      <c r="I72" s="500"/>
      <c r="J72" s="469"/>
      <c r="K72" s="469"/>
      <c r="L72" s="469"/>
      <c r="M72" s="469"/>
      <c r="N72" s="471"/>
      <c r="O72" s="507"/>
      <c r="P72" s="508"/>
    </row>
    <row r="73" spans="2:16" x14ac:dyDescent="0.2">
      <c r="B73" s="476"/>
      <c r="C73" s="477"/>
      <c r="D73" s="477"/>
      <c r="E73" s="478"/>
      <c r="F73" s="495"/>
      <c r="G73" s="496"/>
      <c r="H73" s="496"/>
      <c r="I73" s="497"/>
      <c r="J73" s="468"/>
      <c r="K73" s="468"/>
      <c r="L73" s="468"/>
      <c r="M73" s="468"/>
      <c r="N73" s="470"/>
      <c r="O73" s="505"/>
      <c r="P73" s="506"/>
    </row>
    <row r="74" spans="2:16" ht="13.5" thickBot="1" x14ac:dyDescent="0.25">
      <c r="B74" s="476"/>
      <c r="C74" s="477"/>
      <c r="D74" s="477"/>
      <c r="E74" s="478"/>
      <c r="F74" s="498"/>
      <c r="G74" s="499"/>
      <c r="H74" s="499"/>
      <c r="I74" s="500"/>
      <c r="J74" s="469"/>
      <c r="K74" s="469"/>
      <c r="L74" s="469"/>
      <c r="M74" s="469"/>
      <c r="N74" s="471"/>
      <c r="O74" s="507"/>
      <c r="P74" s="508"/>
    </row>
    <row r="75" spans="2:16" x14ac:dyDescent="0.2">
      <c r="B75" s="476"/>
      <c r="C75" s="477"/>
      <c r="D75" s="477"/>
      <c r="E75" s="478"/>
      <c r="F75" s="495"/>
      <c r="G75" s="496"/>
      <c r="H75" s="496"/>
      <c r="I75" s="497"/>
      <c r="J75" s="468"/>
      <c r="K75" s="468"/>
      <c r="L75" s="468"/>
      <c r="M75" s="468"/>
      <c r="N75" s="470"/>
      <c r="O75" s="505"/>
      <c r="P75" s="506"/>
    </row>
    <row r="76" spans="2:16" ht="13.5" thickBot="1" x14ac:dyDescent="0.25">
      <c r="B76" s="476"/>
      <c r="C76" s="477"/>
      <c r="D76" s="477"/>
      <c r="E76" s="478"/>
      <c r="F76" s="498"/>
      <c r="G76" s="499"/>
      <c r="H76" s="499"/>
      <c r="I76" s="500"/>
      <c r="J76" s="469"/>
      <c r="K76" s="469"/>
      <c r="L76" s="469"/>
      <c r="M76" s="469"/>
      <c r="N76" s="471"/>
      <c r="O76" s="507"/>
      <c r="P76" s="508"/>
    </row>
    <row r="77" spans="2:16" x14ac:dyDescent="0.2">
      <c r="B77" s="476"/>
      <c r="C77" s="477"/>
      <c r="D77" s="477"/>
      <c r="E77" s="478"/>
      <c r="F77" s="495"/>
      <c r="G77" s="496"/>
      <c r="H77" s="496"/>
      <c r="I77" s="497"/>
      <c r="J77" s="468"/>
      <c r="K77" s="468"/>
      <c r="L77" s="468"/>
      <c r="M77" s="468"/>
      <c r="N77" s="470"/>
      <c r="O77" s="505"/>
      <c r="P77" s="506"/>
    </row>
    <row r="78" spans="2:16" ht="13.5" thickBot="1" x14ac:dyDescent="0.25">
      <c r="B78" s="476"/>
      <c r="C78" s="477"/>
      <c r="D78" s="477"/>
      <c r="E78" s="478"/>
      <c r="F78" s="498"/>
      <c r="G78" s="499"/>
      <c r="H78" s="499"/>
      <c r="I78" s="500"/>
      <c r="J78" s="469"/>
      <c r="K78" s="469"/>
      <c r="L78" s="469"/>
      <c r="M78" s="469"/>
      <c r="N78" s="471"/>
      <c r="O78" s="507"/>
      <c r="P78" s="508"/>
    </row>
    <row r="79" spans="2:16" x14ac:dyDescent="0.2">
      <c r="B79" s="476"/>
      <c r="C79" s="477"/>
      <c r="D79" s="477"/>
      <c r="E79" s="478"/>
      <c r="F79" s="495"/>
      <c r="G79" s="496"/>
      <c r="H79" s="496"/>
      <c r="I79" s="497"/>
      <c r="J79" s="468"/>
      <c r="K79" s="468"/>
      <c r="L79" s="468"/>
      <c r="M79" s="468"/>
      <c r="N79" s="470"/>
      <c r="O79" s="505"/>
      <c r="P79" s="506"/>
    </row>
    <row r="80" spans="2:16" ht="13.5" thickBot="1" x14ac:dyDescent="0.25">
      <c r="B80" s="476"/>
      <c r="C80" s="477"/>
      <c r="D80" s="477"/>
      <c r="E80" s="478"/>
      <c r="F80" s="498"/>
      <c r="G80" s="499"/>
      <c r="H80" s="499"/>
      <c r="I80" s="500"/>
      <c r="J80" s="469"/>
      <c r="K80" s="469"/>
      <c r="L80" s="469"/>
      <c r="M80" s="469"/>
      <c r="N80" s="471"/>
      <c r="O80" s="507"/>
      <c r="P80" s="508"/>
    </row>
    <row r="81" spans="2:16" x14ac:dyDescent="0.2">
      <c r="B81" s="476"/>
      <c r="C81" s="477"/>
      <c r="D81" s="477"/>
      <c r="E81" s="478"/>
      <c r="F81" s="495"/>
      <c r="G81" s="496"/>
      <c r="H81" s="496"/>
      <c r="I81" s="497"/>
      <c r="J81" s="468"/>
      <c r="K81" s="468"/>
      <c r="L81" s="468"/>
      <c r="M81" s="468"/>
      <c r="N81" s="470"/>
      <c r="O81" s="505"/>
      <c r="P81" s="506"/>
    </row>
    <row r="82" spans="2:16" ht="13.5" thickBot="1" x14ac:dyDescent="0.25">
      <c r="B82" s="476"/>
      <c r="C82" s="477"/>
      <c r="D82" s="477"/>
      <c r="E82" s="478"/>
      <c r="F82" s="498"/>
      <c r="G82" s="499"/>
      <c r="H82" s="499"/>
      <c r="I82" s="500"/>
      <c r="J82" s="469"/>
      <c r="K82" s="469"/>
      <c r="L82" s="469"/>
      <c r="M82" s="469"/>
      <c r="N82" s="471"/>
      <c r="O82" s="507"/>
      <c r="P82" s="508"/>
    </row>
    <row r="83" spans="2:16" x14ac:dyDescent="0.2">
      <c r="B83" s="476"/>
      <c r="C83" s="477"/>
      <c r="D83" s="477"/>
      <c r="E83" s="478"/>
      <c r="F83" s="495"/>
      <c r="G83" s="496"/>
      <c r="H83" s="496"/>
      <c r="I83" s="497"/>
      <c r="J83" s="468"/>
      <c r="K83" s="468"/>
      <c r="L83" s="468"/>
      <c r="M83" s="468"/>
      <c r="N83" s="470"/>
      <c r="O83" s="505"/>
      <c r="P83" s="506"/>
    </row>
    <row r="84" spans="2:16" ht="13.5" thickBot="1" x14ac:dyDescent="0.25">
      <c r="B84" s="476"/>
      <c r="C84" s="477"/>
      <c r="D84" s="477"/>
      <c r="E84" s="478"/>
      <c r="F84" s="498"/>
      <c r="G84" s="499"/>
      <c r="H84" s="499"/>
      <c r="I84" s="500"/>
      <c r="J84" s="469"/>
      <c r="K84" s="469"/>
      <c r="L84" s="469"/>
      <c r="M84" s="469"/>
      <c r="N84" s="471"/>
      <c r="O84" s="507"/>
      <c r="P84" s="508"/>
    </row>
    <row r="85" spans="2:16" x14ac:dyDescent="0.2">
      <c r="B85" s="476"/>
      <c r="C85" s="477"/>
      <c r="D85" s="477"/>
      <c r="E85" s="478"/>
      <c r="F85" s="495"/>
      <c r="G85" s="496"/>
      <c r="H85" s="496"/>
      <c r="I85" s="497"/>
      <c r="J85" s="468"/>
      <c r="K85" s="468"/>
      <c r="L85" s="468"/>
      <c r="M85" s="468"/>
      <c r="N85" s="470"/>
      <c r="O85" s="505"/>
      <c r="P85" s="506"/>
    </row>
    <row r="86" spans="2:16" ht="13.5" thickBot="1" x14ac:dyDescent="0.25">
      <c r="B86" s="324"/>
      <c r="C86" s="325"/>
      <c r="D86" s="325"/>
      <c r="E86" s="326"/>
      <c r="F86" s="498"/>
      <c r="G86" s="499"/>
      <c r="H86" s="499"/>
      <c r="I86" s="500"/>
      <c r="J86" s="469"/>
      <c r="K86" s="469"/>
      <c r="L86" s="469"/>
      <c r="M86" s="469"/>
      <c r="N86" s="471"/>
      <c r="O86" s="507"/>
      <c r="P86" s="508"/>
    </row>
    <row r="87" spans="2:16" x14ac:dyDescent="0.2">
      <c r="B87" s="321" t="s">
        <v>331</v>
      </c>
      <c r="C87" s="322"/>
      <c r="D87" s="322"/>
      <c r="E87" s="323"/>
      <c r="F87" s="495"/>
      <c r="G87" s="496"/>
      <c r="H87" s="496"/>
      <c r="I87" s="497"/>
      <c r="J87" s="468"/>
      <c r="K87" s="468"/>
      <c r="L87" s="468"/>
      <c r="M87" s="468"/>
      <c r="N87" s="470"/>
      <c r="O87" s="505"/>
      <c r="P87" s="506"/>
    </row>
    <row r="88" spans="2:16" ht="13.5" thickBot="1" x14ac:dyDescent="0.25">
      <c r="B88" s="476"/>
      <c r="C88" s="477"/>
      <c r="D88" s="477"/>
      <c r="E88" s="478"/>
      <c r="F88" s="498"/>
      <c r="G88" s="499"/>
      <c r="H88" s="499"/>
      <c r="I88" s="500"/>
      <c r="J88" s="469"/>
      <c r="K88" s="469"/>
      <c r="L88" s="469"/>
      <c r="M88" s="469"/>
      <c r="N88" s="471"/>
      <c r="O88" s="507"/>
      <c r="P88" s="508"/>
    </row>
    <row r="89" spans="2:16" x14ac:dyDescent="0.2">
      <c r="B89" s="476"/>
      <c r="C89" s="477"/>
      <c r="D89" s="477"/>
      <c r="E89" s="478"/>
      <c r="F89" s="495"/>
      <c r="G89" s="496"/>
      <c r="H89" s="496"/>
      <c r="I89" s="497"/>
      <c r="J89" s="468"/>
      <c r="K89" s="468"/>
      <c r="L89" s="468"/>
      <c r="M89" s="468"/>
      <c r="N89" s="470"/>
      <c r="O89" s="505"/>
      <c r="P89" s="506"/>
    </row>
    <row r="90" spans="2:16" ht="13.5" thickBot="1" x14ac:dyDescent="0.25">
      <c r="B90" s="476"/>
      <c r="C90" s="477"/>
      <c r="D90" s="477"/>
      <c r="E90" s="478"/>
      <c r="F90" s="498"/>
      <c r="G90" s="499"/>
      <c r="H90" s="499"/>
      <c r="I90" s="500"/>
      <c r="J90" s="469"/>
      <c r="K90" s="469"/>
      <c r="L90" s="469"/>
      <c r="M90" s="469"/>
      <c r="N90" s="471"/>
      <c r="O90" s="507"/>
      <c r="P90" s="508"/>
    </row>
    <row r="91" spans="2:16" x14ac:dyDescent="0.2">
      <c r="B91" s="476"/>
      <c r="C91" s="477"/>
      <c r="D91" s="477"/>
      <c r="E91" s="478"/>
      <c r="F91" s="495"/>
      <c r="G91" s="496"/>
      <c r="H91" s="496"/>
      <c r="I91" s="497"/>
      <c r="J91" s="468"/>
      <c r="K91" s="468"/>
      <c r="L91" s="468"/>
      <c r="M91" s="468"/>
      <c r="N91" s="470"/>
      <c r="O91" s="505"/>
      <c r="P91" s="506"/>
    </row>
    <row r="92" spans="2:16" ht="13.5" thickBot="1" x14ac:dyDescent="0.25">
      <c r="B92" s="476"/>
      <c r="C92" s="477"/>
      <c r="D92" s="477"/>
      <c r="E92" s="478"/>
      <c r="F92" s="498"/>
      <c r="G92" s="499"/>
      <c r="H92" s="499"/>
      <c r="I92" s="500"/>
      <c r="J92" s="469"/>
      <c r="K92" s="469"/>
      <c r="L92" s="469"/>
      <c r="M92" s="469"/>
      <c r="N92" s="471"/>
      <c r="O92" s="507"/>
      <c r="P92" s="508"/>
    </row>
    <row r="93" spans="2:16" x14ac:dyDescent="0.2">
      <c r="B93" s="476"/>
      <c r="C93" s="477"/>
      <c r="D93" s="477"/>
      <c r="E93" s="478"/>
      <c r="F93" s="495"/>
      <c r="G93" s="496"/>
      <c r="H93" s="496"/>
      <c r="I93" s="497"/>
      <c r="J93" s="468"/>
      <c r="K93" s="468"/>
      <c r="L93" s="468"/>
      <c r="M93" s="468"/>
      <c r="N93" s="470"/>
      <c r="O93" s="505"/>
      <c r="P93" s="506"/>
    </row>
    <row r="94" spans="2:16" ht="13.5" thickBot="1" x14ac:dyDescent="0.25">
      <c r="B94" s="476"/>
      <c r="C94" s="477"/>
      <c r="D94" s="477"/>
      <c r="E94" s="478"/>
      <c r="F94" s="498"/>
      <c r="G94" s="499"/>
      <c r="H94" s="499"/>
      <c r="I94" s="500"/>
      <c r="J94" s="469"/>
      <c r="K94" s="469"/>
      <c r="L94" s="469"/>
      <c r="M94" s="469"/>
      <c r="N94" s="471"/>
      <c r="O94" s="507"/>
      <c r="P94" s="508"/>
    </row>
    <row r="95" spans="2:16" x14ac:dyDescent="0.2">
      <c r="B95" s="476"/>
      <c r="C95" s="477"/>
      <c r="D95" s="477"/>
      <c r="E95" s="478"/>
      <c r="F95" s="495"/>
      <c r="G95" s="496"/>
      <c r="H95" s="496"/>
      <c r="I95" s="497"/>
      <c r="J95" s="468"/>
      <c r="K95" s="468"/>
      <c r="L95" s="468"/>
      <c r="M95" s="468"/>
      <c r="N95" s="470"/>
      <c r="O95" s="505"/>
      <c r="P95" s="506"/>
    </row>
    <row r="96" spans="2:16" ht="13.5" thickBot="1" x14ac:dyDescent="0.25">
      <c r="B96" s="476"/>
      <c r="C96" s="477"/>
      <c r="D96" s="477"/>
      <c r="E96" s="478"/>
      <c r="F96" s="498"/>
      <c r="G96" s="499"/>
      <c r="H96" s="499"/>
      <c r="I96" s="500"/>
      <c r="J96" s="469"/>
      <c r="K96" s="469"/>
      <c r="L96" s="469"/>
      <c r="M96" s="469"/>
      <c r="N96" s="471"/>
      <c r="O96" s="507"/>
      <c r="P96" s="508"/>
    </row>
    <row r="97" spans="2:16" x14ac:dyDescent="0.2">
      <c r="B97" s="476"/>
      <c r="C97" s="477"/>
      <c r="D97" s="477"/>
      <c r="E97" s="478"/>
      <c r="F97" s="495"/>
      <c r="G97" s="496"/>
      <c r="H97" s="496"/>
      <c r="I97" s="497"/>
      <c r="J97" s="468"/>
      <c r="K97" s="468"/>
      <c r="L97" s="468"/>
      <c r="M97" s="468"/>
      <c r="N97" s="470"/>
      <c r="O97" s="505"/>
      <c r="P97" s="506"/>
    </row>
    <row r="98" spans="2:16" ht="13.5" thickBot="1" x14ac:dyDescent="0.25">
      <c r="B98" s="476"/>
      <c r="C98" s="477"/>
      <c r="D98" s="477"/>
      <c r="E98" s="478"/>
      <c r="F98" s="498"/>
      <c r="G98" s="499"/>
      <c r="H98" s="499"/>
      <c r="I98" s="500"/>
      <c r="J98" s="469"/>
      <c r="K98" s="469"/>
      <c r="L98" s="469"/>
      <c r="M98" s="469"/>
      <c r="N98" s="471"/>
      <c r="O98" s="507"/>
      <c r="P98" s="508"/>
    </row>
    <row r="99" spans="2:16" x14ac:dyDescent="0.2">
      <c r="B99" s="476"/>
      <c r="C99" s="477"/>
      <c r="D99" s="477"/>
      <c r="E99" s="478"/>
      <c r="F99" s="495"/>
      <c r="G99" s="496"/>
      <c r="H99" s="496"/>
      <c r="I99" s="497"/>
      <c r="J99" s="468"/>
      <c r="K99" s="468"/>
      <c r="L99" s="468"/>
      <c r="M99" s="468"/>
      <c r="N99" s="470"/>
      <c r="O99" s="505"/>
      <c r="P99" s="506"/>
    </row>
    <row r="100" spans="2:16" ht="13.5" thickBot="1" x14ac:dyDescent="0.25">
      <c r="B100" s="476"/>
      <c r="C100" s="477"/>
      <c r="D100" s="477"/>
      <c r="E100" s="478"/>
      <c r="F100" s="498"/>
      <c r="G100" s="499"/>
      <c r="H100" s="499"/>
      <c r="I100" s="500"/>
      <c r="J100" s="469"/>
      <c r="K100" s="469"/>
      <c r="L100" s="469"/>
      <c r="M100" s="469"/>
      <c r="N100" s="471"/>
      <c r="O100" s="507"/>
      <c r="P100" s="508"/>
    </row>
    <row r="101" spans="2:16" x14ac:dyDescent="0.2">
      <c r="B101" s="476"/>
      <c r="C101" s="477"/>
      <c r="D101" s="477"/>
      <c r="E101" s="478"/>
      <c r="F101" s="495"/>
      <c r="G101" s="496"/>
      <c r="H101" s="496"/>
      <c r="I101" s="497"/>
      <c r="J101" s="468"/>
      <c r="K101" s="468"/>
      <c r="L101" s="468"/>
      <c r="M101" s="468"/>
      <c r="N101" s="470"/>
      <c r="O101" s="505"/>
      <c r="P101" s="506"/>
    </row>
    <row r="102" spans="2:16" ht="13.5" thickBot="1" x14ac:dyDescent="0.25">
      <c r="B102" s="476"/>
      <c r="C102" s="477"/>
      <c r="D102" s="477"/>
      <c r="E102" s="478"/>
      <c r="F102" s="498"/>
      <c r="G102" s="499"/>
      <c r="H102" s="499"/>
      <c r="I102" s="500"/>
      <c r="J102" s="469"/>
      <c r="K102" s="469"/>
      <c r="L102" s="469"/>
      <c r="M102" s="469"/>
      <c r="N102" s="471"/>
      <c r="O102" s="507"/>
      <c r="P102" s="508"/>
    </row>
    <row r="103" spans="2:16" x14ac:dyDescent="0.2">
      <c r="B103" s="476"/>
      <c r="C103" s="477"/>
      <c r="D103" s="477"/>
      <c r="E103" s="478"/>
      <c r="F103" s="495"/>
      <c r="G103" s="496"/>
      <c r="H103" s="496"/>
      <c r="I103" s="497"/>
      <c r="J103" s="468"/>
      <c r="K103" s="468"/>
      <c r="L103" s="468"/>
      <c r="M103" s="468"/>
      <c r="N103" s="470"/>
      <c r="O103" s="505"/>
      <c r="P103" s="506"/>
    </row>
    <row r="104" spans="2:16" ht="13.5" thickBot="1" x14ac:dyDescent="0.25">
      <c r="B104" s="324"/>
      <c r="C104" s="325"/>
      <c r="D104" s="325"/>
      <c r="E104" s="326"/>
      <c r="F104" s="498"/>
      <c r="G104" s="499"/>
      <c r="H104" s="499"/>
      <c r="I104" s="500"/>
      <c r="J104" s="469"/>
      <c r="K104" s="469"/>
      <c r="L104" s="469"/>
      <c r="M104" s="469"/>
      <c r="N104" s="471"/>
      <c r="O104" s="507"/>
      <c r="P104" s="508"/>
    </row>
    <row r="105" spans="2:16" x14ac:dyDescent="0.2">
      <c r="J105" s="90"/>
    </row>
    <row r="106" spans="2:16" x14ac:dyDescent="0.2">
      <c r="J106" s="90"/>
    </row>
    <row r="107" spans="2:16" x14ac:dyDescent="0.2">
      <c r="J107" s="90"/>
    </row>
    <row r="108" spans="2:16" x14ac:dyDescent="0.2">
      <c r="J108" s="90"/>
    </row>
    <row r="109" spans="2:16" x14ac:dyDescent="0.2">
      <c r="J109" s="90"/>
    </row>
    <row r="110" spans="2:16" x14ac:dyDescent="0.2">
      <c r="J110" s="90"/>
    </row>
    <row r="111" spans="2:16" x14ac:dyDescent="0.2">
      <c r="J111" s="90"/>
    </row>
    <row r="112" spans="2:16" x14ac:dyDescent="0.2">
      <c r="J112" s="90"/>
    </row>
    <row r="113" spans="10:10" x14ac:dyDescent="0.2">
      <c r="J113" s="90"/>
    </row>
    <row r="114" spans="10:10" x14ac:dyDescent="0.2">
      <c r="J114" s="90"/>
    </row>
    <row r="115" spans="10:10" x14ac:dyDescent="0.2">
      <c r="J115" s="90"/>
    </row>
    <row r="116" spans="10:10" x14ac:dyDescent="0.2">
      <c r="J116" s="90"/>
    </row>
    <row r="117" spans="10:10" x14ac:dyDescent="0.2">
      <c r="J117" s="90"/>
    </row>
    <row r="118" spans="10:10" x14ac:dyDescent="0.2">
      <c r="J118" s="90"/>
    </row>
    <row r="119" spans="10:10" x14ac:dyDescent="0.2">
      <c r="J119" s="90"/>
    </row>
    <row r="120" spans="10:10" x14ac:dyDescent="0.2">
      <c r="J120" s="90"/>
    </row>
    <row r="121" spans="10:10" x14ac:dyDescent="0.2">
      <c r="J121" s="90"/>
    </row>
    <row r="122" spans="10:10" x14ac:dyDescent="0.2">
      <c r="J122" s="90"/>
    </row>
    <row r="123" spans="10:10" x14ac:dyDescent="0.2">
      <c r="J123" s="90"/>
    </row>
    <row r="124" spans="10:10" x14ac:dyDescent="0.2">
      <c r="J124" s="90"/>
    </row>
  </sheetData>
  <mergeCells count="339">
    <mergeCell ref="O103:P104"/>
    <mergeCell ref="O91:P92"/>
    <mergeCell ref="O93:P94"/>
    <mergeCell ref="O95:P96"/>
    <mergeCell ref="O97:P98"/>
    <mergeCell ref="O99:P100"/>
    <mergeCell ref="O101:P102"/>
    <mergeCell ref="O79:P80"/>
    <mergeCell ref="O81:P82"/>
    <mergeCell ref="O83:P84"/>
    <mergeCell ref="O85:P86"/>
    <mergeCell ref="O87:P88"/>
    <mergeCell ref="O89:P90"/>
    <mergeCell ref="O67:P68"/>
    <mergeCell ref="O69:P70"/>
    <mergeCell ref="O71:P72"/>
    <mergeCell ref="O73:P74"/>
    <mergeCell ref="O75:P76"/>
    <mergeCell ref="O77:P78"/>
    <mergeCell ref="O55:P56"/>
    <mergeCell ref="O57:P58"/>
    <mergeCell ref="O59:P60"/>
    <mergeCell ref="O61:P62"/>
    <mergeCell ref="O63:P64"/>
    <mergeCell ref="O65:P66"/>
    <mergeCell ref="O43:P44"/>
    <mergeCell ref="O45:P46"/>
    <mergeCell ref="O47:P48"/>
    <mergeCell ref="O49:P50"/>
    <mergeCell ref="O51:P52"/>
    <mergeCell ref="O53:P54"/>
    <mergeCell ref="O31:P32"/>
    <mergeCell ref="O33:P34"/>
    <mergeCell ref="O35:P36"/>
    <mergeCell ref="O37:P38"/>
    <mergeCell ref="O39:P40"/>
    <mergeCell ref="O41:P42"/>
    <mergeCell ref="O19:P20"/>
    <mergeCell ref="O21:P22"/>
    <mergeCell ref="O23:P24"/>
    <mergeCell ref="O25:P26"/>
    <mergeCell ref="O27:P28"/>
    <mergeCell ref="O29:P30"/>
    <mergeCell ref="O11:P12"/>
    <mergeCell ref="O13:P14"/>
    <mergeCell ref="O15:P16"/>
    <mergeCell ref="O17:P18"/>
    <mergeCell ref="F103:I104"/>
    <mergeCell ref="J103:J104"/>
    <mergeCell ref="K103:K104"/>
    <mergeCell ref="L103:L104"/>
    <mergeCell ref="M103:M104"/>
    <mergeCell ref="N103:N104"/>
    <mergeCell ref="F101:I102"/>
    <mergeCell ref="J101:J102"/>
    <mergeCell ref="K101:K102"/>
    <mergeCell ref="L101:L102"/>
    <mergeCell ref="M101:M102"/>
    <mergeCell ref="N101:N102"/>
    <mergeCell ref="F99:I100"/>
    <mergeCell ref="J99:J100"/>
    <mergeCell ref="K99:K100"/>
    <mergeCell ref="L99:L100"/>
    <mergeCell ref="M99:M100"/>
    <mergeCell ref="N99:N100"/>
    <mergeCell ref="F97:I98"/>
    <mergeCell ref="J97:J98"/>
    <mergeCell ref="K97:K98"/>
    <mergeCell ref="L97:L98"/>
    <mergeCell ref="M97:M98"/>
    <mergeCell ref="N97:N98"/>
    <mergeCell ref="F95:I96"/>
    <mergeCell ref="J95:J96"/>
    <mergeCell ref="K95:K96"/>
    <mergeCell ref="L95:L96"/>
    <mergeCell ref="M95:M96"/>
    <mergeCell ref="N95:N96"/>
    <mergeCell ref="M91:M92"/>
    <mergeCell ref="N91:N92"/>
    <mergeCell ref="F93:I94"/>
    <mergeCell ref="J93:J94"/>
    <mergeCell ref="K93:K94"/>
    <mergeCell ref="L93:L94"/>
    <mergeCell ref="M93:M94"/>
    <mergeCell ref="N93:N94"/>
    <mergeCell ref="N87:N88"/>
    <mergeCell ref="F89:I90"/>
    <mergeCell ref="J89:J90"/>
    <mergeCell ref="K89:K90"/>
    <mergeCell ref="L89:L90"/>
    <mergeCell ref="M89:M90"/>
    <mergeCell ref="N89:N90"/>
    <mergeCell ref="B87:E104"/>
    <mergeCell ref="F87:I88"/>
    <mergeCell ref="J87:J88"/>
    <mergeCell ref="K87:K88"/>
    <mergeCell ref="L87:L88"/>
    <mergeCell ref="M87:M88"/>
    <mergeCell ref="F91:I92"/>
    <mergeCell ref="J91:J92"/>
    <mergeCell ref="K91:K92"/>
    <mergeCell ref="L91:L92"/>
    <mergeCell ref="F85:I86"/>
    <mergeCell ref="J85:J86"/>
    <mergeCell ref="K85:K86"/>
    <mergeCell ref="L85:L86"/>
    <mergeCell ref="M85:M86"/>
    <mergeCell ref="N85:N86"/>
    <mergeCell ref="F83:I84"/>
    <mergeCell ref="J83:J84"/>
    <mergeCell ref="K83:K84"/>
    <mergeCell ref="L83:L84"/>
    <mergeCell ref="M83:M84"/>
    <mergeCell ref="N83:N84"/>
    <mergeCell ref="F81:I82"/>
    <mergeCell ref="J81:J82"/>
    <mergeCell ref="K81:K82"/>
    <mergeCell ref="L81:L82"/>
    <mergeCell ref="M81:M82"/>
    <mergeCell ref="N81:N82"/>
    <mergeCell ref="F79:I80"/>
    <mergeCell ref="J79:J80"/>
    <mergeCell ref="K79:K80"/>
    <mergeCell ref="L79:L80"/>
    <mergeCell ref="M79:M80"/>
    <mergeCell ref="N79:N80"/>
    <mergeCell ref="N75:N76"/>
    <mergeCell ref="F77:I78"/>
    <mergeCell ref="J77:J78"/>
    <mergeCell ref="K77:K78"/>
    <mergeCell ref="L77:L78"/>
    <mergeCell ref="M77:M78"/>
    <mergeCell ref="N77:N78"/>
    <mergeCell ref="N67:N68"/>
    <mergeCell ref="B51:E68"/>
    <mergeCell ref="B69:E86"/>
    <mergeCell ref="F69:I70"/>
    <mergeCell ref="J69:J70"/>
    <mergeCell ref="K69:K70"/>
    <mergeCell ref="L69:L70"/>
    <mergeCell ref="M69:M70"/>
    <mergeCell ref="N69:N70"/>
    <mergeCell ref="F71:I72"/>
    <mergeCell ref="F67:I68"/>
    <mergeCell ref="J67:J68"/>
    <mergeCell ref="K67:K68"/>
    <mergeCell ref="L67:L68"/>
    <mergeCell ref="M67:M68"/>
    <mergeCell ref="J71:J72"/>
    <mergeCell ref="K71:K72"/>
    <mergeCell ref="L71:L72"/>
    <mergeCell ref="M71:M72"/>
    <mergeCell ref="N63:N64"/>
    <mergeCell ref="F65:I66"/>
    <mergeCell ref="J65:J66"/>
    <mergeCell ref="K65:K66"/>
    <mergeCell ref="L65:L66"/>
    <mergeCell ref="M65:M66"/>
    <mergeCell ref="N65:N66"/>
    <mergeCell ref="F63:I64"/>
    <mergeCell ref="J63:J64"/>
    <mergeCell ref="K63:K64"/>
    <mergeCell ref="L63:L64"/>
    <mergeCell ref="M63:M64"/>
    <mergeCell ref="N71:N72"/>
    <mergeCell ref="N59:N60"/>
    <mergeCell ref="F61:I62"/>
    <mergeCell ref="J61:J62"/>
    <mergeCell ref="K61:K62"/>
    <mergeCell ref="L61:L62"/>
    <mergeCell ref="M61:M62"/>
    <mergeCell ref="N61:N62"/>
    <mergeCell ref="F59:I60"/>
    <mergeCell ref="J59:J60"/>
    <mergeCell ref="K59:K60"/>
    <mergeCell ref="L59:L60"/>
    <mergeCell ref="M59:M60"/>
    <mergeCell ref="F73:I74"/>
    <mergeCell ref="J73:J74"/>
    <mergeCell ref="K73:K74"/>
    <mergeCell ref="L73:L74"/>
    <mergeCell ref="M73:M74"/>
    <mergeCell ref="N55:N56"/>
    <mergeCell ref="F57:I58"/>
    <mergeCell ref="J57:J58"/>
    <mergeCell ref="K57:K58"/>
    <mergeCell ref="L57:L58"/>
    <mergeCell ref="M57:M58"/>
    <mergeCell ref="N57:N58"/>
    <mergeCell ref="F55:I56"/>
    <mergeCell ref="J55:J56"/>
    <mergeCell ref="K55:K56"/>
    <mergeCell ref="L55:L56"/>
    <mergeCell ref="M55:M56"/>
    <mergeCell ref="N73:N74"/>
    <mergeCell ref="N51:N52"/>
    <mergeCell ref="F53:I54"/>
    <mergeCell ref="J53:J54"/>
    <mergeCell ref="K53:K54"/>
    <mergeCell ref="L53:L54"/>
    <mergeCell ref="M53:M54"/>
    <mergeCell ref="N53:N54"/>
    <mergeCell ref="F51:I52"/>
    <mergeCell ref="J51:J52"/>
    <mergeCell ref="K51:K52"/>
    <mergeCell ref="L51:L52"/>
    <mergeCell ref="M51:M52"/>
    <mergeCell ref="F75:I76"/>
    <mergeCell ref="J75:J76"/>
    <mergeCell ref="K75:K76"/>
    <mergeCell ref="L75:L76"/>
    <mergeCell ref="M75:M76"/>
    <mergeCell ref="F33:I34"/>
    <mergeCell ref="F23:I24"/>
    <mergeCell ref="F25:I26"/>
    <mergeCell ref="F27:I28"/>
    <mergeCell ref="F29:I30"/>
    <mergeCell ref="B35:E50"/>
    <mergeCell ref="F43:I44"/>
    <mergeCell ref="F45:I46"/>
    <mergeCell ref="F49:I50"/>
    <mergeCell ref="M11:M12"/>
    <mergeCell ref="L11:L12"/>
    <mergeCell ref="N11:N12"/>
    <mergeCell ref="F11:I12"/>
    <mergeCell ref="F13:I14"/>
    <mergeCell ref="F15:I16"/>
    <mergeCell ref="K11:K12"/>
    <mergeCell ref="J11:J12"/>
    <mergeCell ref="J13:J14"/>
    <mergeCell ref="K13:K14"/>
    <mergeCell ref="F17:I18"/>
    <mergeCell ref="F19:I20"/>
    <mergeCell ref="F21:I22"/>
    <mergeCell ref="B13:E34"/>
    <mergeCell ref="B11:E12"/>
    <mergeCell ref="B5:H5"/>
    <mergeCell ref="B7:F8"/>
    <mergeCell ref="G7:G8"/>
    <mergeCell ref="H7:H8"/>
    <mergeCell ref="F31:I32"/>
    <mergeCell ref="L13:L14"/>
    <mergeCell ref="M13:M14"/>
    <mergeCell ref="N13:N14"/>
    <mergeCell ref="J15:J16"/>
    <mergeCell ref="K15:K16"/>
    <mergeCell ref="L15:L16"/>
    <mergeCell ref="M15:M16"/>
    <mergeCell ref="N15:N16"/>
    <mergeCell ref="J17:J18"/>
    <mergeCell ref="K17:K18"/>
    <mergeCell ref="L17:L18"/>
    <mergeCell ref="M17:M18"/>
    <mergeCell ref="N17:N18"/>
    <mergeCell ref="J19:J20"/>
    <mergeCell ref="K19:K20"/>
    <mergeCell ref="L19:L20"/>
    <mergeCell ref="M19:M20"/>
    <mergeCell ref="N19:N20"/>
    <mergeCell ref="J21:J22"/>
    <mergeCell ref="K21:K22"/>
    <mergeCell ref="L21:L22"/>
    <mergeCell ref="M21:M22"/>
    <mergeCell ref="N21:N22"/>
    <mergeCell ref="J23:J24"/>
    <mergeCell ref="K23:K24"/>
    <mergeCell ref="L23:L24"/>
    <mergeCell ref="M23:M24"/>
    <mergeCell ref="N23:N24"/>
    <mergeCell ref="J25:J26"/>
    <mergeCell ref="K25:K26"/>
    <mergeCell ref="L25:L26"/>
    <mergeCell ref="M25:M26"/>
    <mergeCell ref="N25:N26"/>
    <mergeCell ref="J27:J28"/>
    <mergeCell ref="K27:K28"/>
    <mergeCell ref="L27:L28"/>
    <mergeCell ref="M27:M28"/>
    <mergeCell ref="N27:N28"/>
    <mergeCell ref="J29:J30"/>
    <mergeCell ref="K29:K30"/>
    <mergeCell ref="L29:L30"/>
    <mergeCell ref="M29:M30"/>
    <mergeCell ref="N29:N30"/>
    <mergeCell ref="J31:J32"/>
    <mergeCell ref="K31:K32"/>
    <mergeCell ref="L31:L32"/>
    <mergeCell ref="M31:M32"/>
    <mergeCell ref="N31:N32"/>
    <mergeCell ref="J33:J34"/>
    <mergeCell ref="K33:K34"/>
    <mergeCell ref="L33:L34"/>
    <mergeCell ref="M33:M34"/>
    <mergeCell ref="N33:N34"/>
    <mergeCell ref="F35:I36"/>
    <mergeCell ref="J35:J36"/>
    <mergeCell ref="K35:K36"/>
    <mergeCell ref="L35:L36"/>
    <mergeCell ref="M35:M36"/>
    <mergeCell ref="N35:N36"/>
    <mergeCell ref="F37:I38"/>
    <mergeCell ref="J37:J38"/>
    <mergeCell ref="K37:K38"/>
    <mergeCell ref="L37:L38"/>
    <mergeCell ref="M37:M38"/>
    <mergeCell ref="N37:N38"/>
    <mergeCell ref="N41:N42"/>
    <mergeCell ref="F39:I40"/>
    <mergeCell ref="J39:J40"/>
    <mergeCell ref="K39:K40"/>
    <mergeCell ref="L39:L40"/>
    <mergeCell ref="M39:M40"/>
    <mergeCell ref="N39:N40"/>
    <mergeCell ref="J43:J44"/>
    <mergeCell ref="K43:K44"/>
    <mergeCell ref="F41:I42"/>
    <mergeCell ref="J41:J42"/>
    <mergeCell ref="K41:K42"/>
    <mergeCell ref="N43:N44"/>
    <mergeCell ref="L43:L44"/>
    <mergeCell ref="M43:M44"/>
    <mergeCell ref="L41:L42"/>
    <mergeCell ref="M41:M42"/>
    <mergeCell ref="J45:J46"/>
    <mergeCell ref="K45:K46"/>
    <mergeCell ref="L45:L46"/>
    <mergeCell ref="M45:M46"/>
    <mergeCell ref="N45:N46"/>
    <mergeCell ref="J47:J48"/>
    <mergeCell ref="K47:K48"/>
    <mergeCell ref="L47:L48"/>
    <mergeCell ref="M47:M48"/>
    <mergeCell ref="N47:N48"/>
    <mergeCell ref="J49:J50"/>
    <mergeCell ref="K49:K50"/>
    <mergeCell ref="L49:L50"/>
    <mergeCell ref="M49:M50"/>
    <mergeCell ref="N49:N50"/>
    <mergeCell ref="F47:I4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icrosoft Word-Dokument" shapeId="4798465" r:id="rId4">
          <objectPr defaultSize="0" autoPict="0" r:id="rId5">
            <anchor moveWithCells="1" sizeWithCells="1">
              <from>
                <xdr:col>5</xdr:col>
                <xdr:colOff>609600</xdr:colOff>
                <xdr:row>1</xdr:row>
                <xdr:rowOff>9525</xdr:rowOff>
              </from>
              <to>
                <xdr:col>8</xdr:col>
                <xdr:colOff>0</xdr:colOff>
                <xdr:row>3</xdr:row>
                <xdr:rowOff>28575</xdr:rowOff>
              </to>
            </anchor>
          </objectPr>
        </oleObject>
      </mc:Choice>
      <mc:Fallback>
        <oleObject progId="Microsoft Word-Dokument" shapeId="4798465"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I36"/>
  <sheetViews>
    <sheetView tabSelected="1" zoomScale="115" zoomScaleNormal="115" workbookViewId="0">
      <selection activeCell="J29" sqref="J29"/>
    </sheetView>
  </sheetViews>
  <sheetFormatPr baseColWidth="10" defaultRowHeight="12.75" x14ac:dyDescent="0.2"/>
  <cols>
    <col min="1" max="1" width="3.42578125" customWidth="1"/>
  </cols>
  <sheetData>
    <row r="2" spans="2:9" x14ac:dyDescent="0.2">
      <c r="B2" s="12">
        <v>0</v>
      </c>
      <c r="C2" s="12">
        <v>65</v>
      </c>
      <c r="D2" s="12">
        <v>66</v>
      </c>
      <c r="E2" s="12">
        <v>85</v>
      </c>
      <c r="F2" s="12">
        <v>86</v>
      </c>
      <c r="G2" s="12">
        <v>115</v>
      </c>
    </row>
    <row r="5" spans="2:9" x14ac:dyDescent="0.2">
      <c r="B5" s="13"/>
      <c r="I5" s="3"/>
    </row>
    <row r="6" spans="2:9" ht="13.5" thickBot="1" x14ac:dyDescent="0.25">
      <c r="I6" s="3"/>
    </row>
    <row r="7" spans="2:9" ht="13.5" thickBot="1" x14ac:dyDescent="0.25">
      <c r="B7" s="393" t="s">
        <v>485</v>
      </c>
      <c r="C7" s="393"/>
      <c r="D7" s="535"/>
      <c r="E7" s="536"/>
      <c r="F7" s="536"/>
      <c r="G7" s="536"/>
      <c r="H7" s="536"/>
      <c r="I7" s="537"/>
    </row>
    <row r="8" spans="2:9" ht="13.5" thickBot="1" x14ac:dyDescent="0.25">
      <c r="B8" s="393"/>
      <c r="C8" s="393"/>
      <c r="D8" s="538"/>
      <c r="E8" s="539"/>
      <c r="F8" s="539"/>
      <c r="G8" s="539"/>
      <c r="H8" s="539"/>
      <c r="I8" s="540"/>
    </row>
    <row r="9" spans="2:9" ht="13.5" thickBot="1" x14ac:dyDescent="0.25">
      <c r="B9" s="397" t="s">
        <v>10</v>
      </c>
      <c r="C9" s="397"/>
      <c r="D9" s="397"/>
      <c r="E9" s="398"/>
      <c r="F9" s="399"/>
      <c r="G9" s="399"/>
      <c r="H9" s="399"/>
      <c r="I9" s="399"/>
    </row>
    <row r="10" spans="2:9" ht="13.5" thickBot="1" x14ac:dyDescent="0.25">
      <c r="I10" s="3"/>
    </row>
    <row r="11" spans="2:9" ht="13.5" thickBot="1" x14ac:dyDescent="0.25">
      <c r="B11" s="527" t="s">
        <v>486</v>
      </c>
      <c r="C11" s="528"/>
      <c r="D11" s="529"/>
      <c r="E11" s="530"/>
      <c r="F11" s="530"/>
      <c r="G11" s="530"/>
      <c r="H11" s="530"/>
      <c r="I11" s="531"/>
    </row>
    <row r="12" spans="2:9" ht="13.5" thickBot="1" x14ac:dyDescent="0.25">
      <c r="B12" s="528"/>
      <c r="C12" s="528"/>
      <c r="D12" s="532"/>
      <c r="E12" s="533"/>
      <c r="F12" s="533"/>
      <c r="G12" s="533"/>
      <c r="H12" s="533"/>
      <c r="I12" s="534"/>
    </row>
    <row r="13" spans="2:9" ht="13.5" thickBot="1" x14ac:dyDescent="0.25">
      <c r="I13" s="3"/>
    </row>
    <row r="14" spans="2:9" ht="13.5" thickBot="1" x14ac:dyDescent="0.25">
      <c r="B14" s="511" t="s">
        <v>487</v>
      </c>
      <c r="C14" s="512"/>
      <c r="D14" s="513"/>
      <c r="E14" s="514"/>
      <c r="F14" s="514"/>
      <c r="G14" s="514"/>
      <c r="H14" s="514"/>
      <c r="I14" s="515"/>
    </row>
    <row r="15" spans="2:9" ht="13.5" thickBot="1" x14ac:dyDescent="0.25">
      <c r="B15" s="512"/>
      <c r="C15" s="512"/>
      <c r="D15" s="516"/>
      <c r="E15" s="517"/>
      <c r="F15" s="517"/>
      <c r="G15" s="517"/>
      <c r="H15" s="517"/>
      <c r="I15" s="518"/>
    </row>
    <row r="16" spans="2:9" ht="13.5" thickBot="1" x14ac:dyDescent="0.25"/>
    <row r="17" spans="2:9" ht="13.5" thickBot="1" x14ac:dyDescent="0.25">
      <c r="B17" s="519" t="s">
        <v>488</v>
      </c>
      <c r="C17" s="520"/>
      <c r="D17" s="521"/>
      <c r="E17" s="522"/>
      <c r="F17" s="522"/>
      <c r="G17" s="522"/>
      <c r="H17" s="522"/>
      <c r="I17" s="523"/>
    </row>
    <row r="18" spans="2:9" ht="13.5" thickBot="1" x14ac:dyDescent="0.25">
      <c r="B18" s="520"/>
      <c r="C18" s="520"/>
      <c r="D18" s="524"/>
      <c r="E18" s="525"/>
      <c r="F18" s="525"/>
      <c r="G18" s="525"/>
      <c r="H18" s="525"/>
      <c r="I18" s="526"/>
    </row>
    <row r="19" spans="2:9" ht="13.5" customHeight="1" x14ac:dyDescent="0.2">
      <c r="B19" s="372" t="s">
        <v>489</v>
      </c>
      <c r="C19" s="509"/>
      <c r="D19" s="373"/>
      <c r="E19" s="373"/>
      <c r="F19" s="373"/>
      <c r="G19" s="373"/>
      <c r="H19" s="373"/>
      <c r="I19" s="374"/>
    </row>
    <row r="20" spans="2:9" ht="13.5" thickBot="1" x14ac:dyDescent="0.25">
      <c r="B20" s="378"/>
      <c r="C20" s="510"/>
      <c r="D20" s="379"/>
      <c r="E20" s="379"/>
      <c r="F20" s="379"/>
      <c r="G20" s="379"/>
      <c r="H20" s="379"/>
      <c r="I20" s="380"/>
    </row>
    <row r="21" spans="2:9" x14ac:dyDescent="0.2">
      <c r="B21" s="372" t="s">
        <v>490</v>
      </c>
      <c r="C21" s="509"/>
      <c r="D21" s="373"/>
      <c r="E21" s="373"/>
      <c r="F21" s="373"/>
      <c r="G21" s="373"/>
      <c r="H21" s="373"/>
      <c r="I21" s="374"/>
    </row>
    <row r="22" spans="2:9" ht="13.5" thickBot="1" x14ac:dyDescent="0.25">
      <c r="B22" s="378"/>
      <c r="C22" s="510"/>
      <c r="D22" s="379"/>
      <c r="E22" s="379"/>
      <c r="F22" s="379"/>
      <c r="G22" s="379"/>
      <c r="H22" s="379"/>
      <c r="I22" s="380"/>
    </row>
    <row r="23" spans="2:9" x14ac:dyDescent="0.2">
      <c r="B23" s="372" t="s">
        <v>491</v>
      </c>
      <c r="C23" s="509"/>
      <c r="D23" s="373"/>
      <c r="E23" s="373"/>
      <c r="F23" s="373"/>
      <c r="G23" s="373"/>
      <c r="H23" s="373"/>
      <c r="I23" s="374"/>
    </row>
    <row r="24" spans="2:9" ht="13.5" thickBot="1" x14ac:dyDescent="0.25">
      <c r="B24" s="378"/>
      <c r="C24" s="510"/>
      <c r="D24" s="379"/>
      <c r="E24" s="379"/>
      <c r="F24" s="379"/>
      <c r="G24" s="379"/>
      <c r="H24" s="379"/>
      <c r="I24" s="380"/>
    </row>
    <row r="25" spans="2:9" x14ac:dyDescent="0.2">
      <c r="B25" s="372" t="s">
        <v>492</v>
      </c>
      <c r="C25" s="509"/>
      <c r="D25" s="373"/>
      <c r="E25" s="373"/>
      <c r="F25" s="373"/>
      <c r="G25" s="373"/>
      <c r="H25" s="373"/>
      <c r="I25" s="374"/>
    </row>
    <row r="26" spans="2:9" ht="13.5" thickBot="1" x14ac:dyDescent="0.25">
      <c r="B26" s="378"/>
      <c r="C26" s="510"/>
      <c r="D26" s="379"/>
      <c r="E26" s="379"/>
      <c r="F26" s="379"/>
      <c r="G26" s="379"/>
      <c r="H26" s="379"/>
      <c r="I26" s="380"/>
    </row>
    <row r="27" spans="2:9" x14ac:dyDescent="0.2">
      <c r="B27" s="372" t="s">
        <v>493</v>
      </c>
      <c r="C27" s="509"/>
      <c r="D27" s="373"/>
      <c r="E27" s="373"/>
      <c r="F27" s="373"/>
      <c r="G27" s="373"/>
      <c r="H27" s="373"/>
      <c r="I27" s="374"/>
    </row>
    <row r="28" spans="2:9" ht="13.5" thickBot="1" x14ac:dyDescent="0.25">
      <c r="B28" s="378"/>
      <c r="C28" s="510"/>
      <c r="D28" s="379"/>
      <c r="E28" s="379"/>
      <c r="F28" s="379"/>
      <c r="G28" s="379"/>
      <c r="H28" s="379"/>
      <c r="I28" s="380"/>
    </row>
    <row r="29" spans="2:9" x14ac:dyDescent="0.2">
      <c r="B29" s="372" t="s">
        <v>494</v>
      </c>
      <c r="C29" s="509"/>
      <c r="D29" s="373"/>
      <c r="E29" s="373"/>
      <c r="F29" s="373"/>
      <c r="G29" s="373"/>
      <c r="H29" s="373"/>
      <c r="I29" s="374"/>
    </row>
    <row r="30" spans="2:9" ht="13.5" thickBot="1" x14ac:dyDescent="0.25">
      <c r="B30" s="378"/>
      <c r="C30" s="510"/>
      <c r="D30" s="379"/>
      <c r="E30" s="379"/>
      <c r="F30" s="379"/>
      <c r="G30" s="379"/>
      <c r="H30" s="379"/>
      <c r="I30" s="380"/>
    </row>
    <row r="31" spans="2:9" x14ac:dyDescent="0.2">
      <c r="B31" s="372" t="s">
        <v>460</v>
      </c>
      <c r="C31" s="509"/>
      <c r="D31" s="373"/>
      <c r="E31" s="373"/>
      <c r="F31" s="373"/>
      <c r="G31" s="373"/>
      <c r="H31" s="373"/>
      <c r="I31" s="374"/>
    </row>
    <row r="32" spans="2:9" ht="13.5" thickBot="1" x14ac:dyDescent="0.25">
      <c r="B32" s="378"/>
      <c r="C32" s="510"/>
      <c r="D32" s="379"/>
      <c r="E32" s="379"/>
      <c r="F32" s="379"/>
      <c r="G32" s="379"/>
      <c r="H32" s="379"/>
      <c r="I32" s="380"/>
    </row>
    <row r="33" spans="2:9" x14ac:dyDescent="0.2">
      <c r="B33" s="372" t="s">
        <v>495</v>
      </c>
      <c r="C33" s="509"/>
      <c r="D33" s="373"/>
      <c r="E33" s="373"/>
      <c r="F33" s="373"/>
      <c r="G33" s="373"/>
      <c r="H33" s="373"/>
      <c r="I33" s="374"/>
    </row>
    <row r="34" spans="2:9" ht="13.5" thickBot="1" x14ac:dyDescent="0.25">
      <c r="B34" s="378"/>
      <c r="C34" s="510"/>
      <c r="D34" s="379"/>
      <c r="E34" s="379"/>
      <c r="F34" s="379"/>
      <c r="G34" s="379"/>
      <c r="H34" s="379"/>
      <c r="I34" s="380"/>
    </row>
    <row r="35" spans="2:9" x14ac:dyDescent="0.2">
      <c r="B35" s="372" t="s">
        <v>496</v>
      </c>
      <c r="C35" s="509"/>
      <c r="D35" s="373"/>
      <c r="E35" s="373"/>
      <c r="F35" s="373"/>
      <c r="G35" s="373"/>
      <c r="H35" s="373"/>
      <c r="I35" s="374"/>
    </row>
    <row r="36" spans="2:9" ht="13.5" thickBot="1" x14ac:dyDescent="0.25">
      <c r="B36" s="378"/>
      <c r="C36" s="510"/>
      <c r="D36" s="379"/>
      <c r="E36" s="379"/>
      <c r="F36" s="379"/>
      <c r="G36" s="379"/>
      <c r="H36" s="379"/>
      <c r="I36" s="380"/>
    </row>
  </sheetData>
  <mergeCells count="28">
    <mergeCell ref="B27:C28"/>
    <mergeCell ref="D27:I28"/>
    <mergeCell ref="B11:C12"/>
    <mergeCell ref="D11:I12"/>
    <mergeCell ref="B7:C8"/>
    <mergeCell ref="D7:I8"/>
    <mergeCell ref="B9:D9"/>
    <mergeCell ref="E9:I9"/>
    <mergeCell ref="B23:C24"/>
    <mergeCell ref="D23:I24"/>
    <mergeCell ref="B25:C26"/>
    <mergeCell ref="D25:I26"/>
    <mergeCell ref="B21:C22"/>
    <mergeCell ref="D21:I22"/>
    <mergeCell ref="B14:C15"/>
    <mergeCell ref="D14:I15"/>
    <mergeCell ref="B17:C18"/>
    <mergeCell ref="D17:I18"/>
    <mergeCell ref="B19:C20"/>
    <mergeCell ref="D19:I20"/>
    <mergeCell ref="B35:C36"/>
    <mergeCell ref="D35:I36"/>
    <mergeCell ref="B29:C30"/>
    <mergeCell ref="D29:I30"/>
    <mergeCell ref="B31:C32"/>
    <mergeCell ref="D31:I32"/>
    <mergeCell ref="B33:C34"/>
    <mergeCell ref="D33:I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icrosoft Word-Dokument" shapeId="8914953" r:id="rId4">
          <objectPr defaultSize="0" autoPict="0" r:id="rId5">
            <anchor moveWithCells="1" sizeWithCells="1">
              <from>
                <xdr:col>6</xdr:col>
                <xdr:colOff>609600</xdr:colOff>
                <xdr:row>1</xdr:row>
                <xdr:rowOff>19050</xdr:rowOff>
              </from>
              <to>
                <xdr:col>8</xdr:col>
                <xdr:colOff>723900</xdr:colOff>
                <xdr:row>3</xdr:row>
                <xdr:rowOff>38100</xdr:rowOff>
              </to>
            </anchor>
          </objectPr>
        </oleObject>
      </mc:Choice>
      <mc:Fallback>
        <oleObject progId="Microsoft Word-Dokument" shapeId="8914953"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N43"/>
  <sheetViews>
    <sheetView topLeftCell="A36" zoomScaleNormal="100" workbookViewId="0">
      <selection activeCell="J2" sqref="J2"/>
    </sheetView>
  </sheetViews>
  <sheetFormatPr baseColWidth="10" defaultRowHeight="12.75" x14ac:dyDescent="0.2"/>
  <cols>
    <col min="1" max="1" width="3.140625" customWidth="1"/>
    <col min="13" max="13" width="4.5703125" customWidth="1"/>
  </cols>
  <sheetData>
    <row r="6" spans="2:14" ht="26.25" x14ac:dyDescent="0.4">
      <c r="B6" s="93" t="s">
        <v>345</v>
      </c>
      <c r="C6" s="93"/>
      <c r="D6" s="92"/>
      <c r="E6" s="92"/>
      <c r="F6" s="92"/>
      <c r="G6" s="92"/>
      <c r="N6" s="93"/>
    </row>
    <row r="8" spans="2:14" ht="23.25" x14ac:dyDescent="0.2">
      <c r="B8" s="102" t="s">
        <v>366</v>
      </c>
      <c r="C8" s="101"/>
      <c r="D8" s="101"/>
      <c r="E8" s="101"/>
      <c r="F8" s="101"/>
      <c r="G8" s="101"/>
      <c r="H8" s="97"/>
      <c r="I8" s="97"/>
      <c r="J8" s="97"/>
      <c r="K8" s="97"/>
      <c r="L8" s="97"/>
      <c r="M8" s="97"/>
    </row>
    <row r="9" spans="2:14" ht="18" customHeight="1" x14ac:dyDescent="0.2">
      <c r="B9" s="91"/>
    </row>
    <row r="10" spans="2:14" ht="41.25" customHeight="1" x14ac:dyDescent="0.2">
      <c r="B10" s="182" t="s">
        <v>367</v>
      </c>
      <c r="C10" s="182"/>
      <c r="D10" s="182"/>
      <c r="E10" s="182"/>
      <c r="F10" s="182"/>
      <c r="G10" s="182"/>
      <c r="H10" s="182"/>
      <c r="I10" s="182"/>
      <c r="J10" s="182"/>
      <c r="K10" s="182"/>
      <c r="L10" s="182"/>
    </row>
    <row r="11" spans="2:14" ht="41.25" customHeight="1" x14ac:dyDescent="0.2">
      <c r="B11" s="182" t="s">
        <v>368</v>
      </c>
      <c r="C11" s="182"/>
      <c r="D11" s="182"/>
      <c r="E11" s="182"/>
      <c r="F11" s="182"/>
      <c r="G11" s="182"/>
      <c r="H11" s="182"/>
      <c r="I11" s="182"/>
      <c r="J11" s="182"/>
      <c r="K11" s="182"/>
      <c r="L11" s="182"/>
    </row>
    <row r="12" spans="2:14" ht="41.25" customHeight="1" x14ac:dyDescent="0.2">
      <c r="B12" s="182" t="s">
        <v>369</v>
      </c>
      <c r="C12" s="182"/>
      <c r="D12" s="182"/>
      <c r="E12" s="182"/>
      <c r="F12" s="182"/>
      <c r="G12" s="182"/>
      <c r="H12" s="182"/>
      <c r="I12" s="182"/>
      <c r="J12" s="182"/>
      <c r="K12" s="182"/>
      <c r="L12" s="182"/>
    </row>
    <row r="13" spans="2:14" ht="18" customHeight="1" x14ac:dyDescent="0.2">
      <c r="B13" s="107"/>
      <c r="C13" s="107"/>
      <c r="D13" s="107"/>
      <c r="E13" s="107"/>
      <c r="F13" s="107"/>
      <c r="G13" s="107"/>
      <c r="H13" s="107"/>
      <c r="I13" s="107"/>
      <c r="J13" s="107"/>
      <c r="K13" s="107"/>
      <c r="L13" s="107"/>
    </row>
    <row r="14" spans="2:14" ht="23.25" x14ac:dyDescent="0.2">
      <c r="B14" s="102" t="s">
        <v>370</v>
      </c>
      <c r="C14" s="101"/>
      <c r="D14" s="101"/>
      <c r="E14" s="101"/>
      <c r="F14" s="101"/>
      <c r="G14" s="101"/>
      <c r="H14" s="97"/>
      <c r="I14" s="97"/>
      <c r="J14" s="97"/>
      <c r="K14" s="97"/>
      <c r="L14" s="97"/>
      <c r="M14" s="97"/>
    </row>
    <row r="15" spans="2:14" ht="18" customHeight="1" x14ac:dyDescent="0.2">
      <c r="B15" s="91"/>
    </row>
    <row r="16" spans="2:14" ht="41.25" customHeight="1" x14ac:dyDescent="0.2">
      <c r="B16" s="182" t="s">
        <v>371</v>
      </c>
      <c r="C16" s="182"/>
      <c r="D16" s="182"/>
      <c r="E16" s="182"/>
      <c r="F16" s="182"/>
      <c r="G16" s="182"/>
      <c r="H16" s="182"/>
      <c r="I16" s="182"/>
      <c r="J16" s="182"/>
      <c r="K16" s="182"/>
      <c r="L16" s="182"/>
    </row>
    <row r="17" spans="2:13" ht="41.25" customHeight="1" x14ac:dyDescent="0.2">
      <c r="B17" s="182"/>
      <c r="C17" s="182"/>
      <c r="D17" s="182"/>
      <c r="E17" s="182"/>
      <c r="F17" s="182"/>
      <c r="G17" s="182"/>
      <c r="H17" s="182"/>
      <c r="I17" s="182"/>
      <c r="J17" s="182"/>
      <c r="K17" s="182"/>
      <c r="L17" s="182"/>
    </row>
    <row r="18" spans="2:13" ht="41.25" customHeight="1" x14ac:dyDescent="0.2">
      <c r="B18" s="182" t="s">
        <v>372</v>
      </c>
      <c r="C18" s="182"/>
      <c r="D18" s="182"/>
      <c r="E18" s="182"/>
      <c r="F18" s="182"/>
      <c r="G18" s="182"/>
      <c r="H18" s="106"/>
      <c r="I18" s="106"/>
      <c r="J18" s="106"/>
      <c r="K18" s="106"/>
      <c r="L18" s="106"/>
    </row>
    <row r="19" spans="2:13" ht="18" customHeight="1" x14ac:dyDescent="0.2">
      <c r="B19" s="107"/>
      <c r="C19" s="107"/>
      <c r="D19" s="107"/>
      <c r="E19" s="107"/>
      <c r="F19" s="107"/>
      <c r="G19" s="107"/>
      <c r="H19" s="107"/>
      <c r="I19" s="107"/>
      <c r="J19" s="107"/>
      <c r="K19" s="107"/>
      <c r="L19" s="107"/>
    </row>
    <row r="20" spans="2:13" ht="18" customHeight="1" x14ac:dyDescent="0.2">
      <c r="B20" s="107"/>
      <c r="C20" s="107"/>
      <c r="D20" s="107"/>
      <c r="E20" s="107"/>
      <c r="F20" s="107"/>
      <c r="G20" s="107"/>
      <c r="H20" s="107"/>
      <c r="I20" s="107"/>
      <c r="J20" s="107"/>
      <c r="K20" s="107"/>
      <c r="L20" s="107"/>
    </row>
    <row r="21" spans="2:13" ht="18" customHeight="1" x14ac:dyDescent="0.2">
      <c r="B21" s="107"/>
      <c r="C21" s="107"/>
      <c r="D21" s="107"/>
      <c r="E21" s="107"/>
      <c r="F21" s="107"/>
      <c r="G21" s="107"/>
      <c r="H21" s="107"/>
      <c r="I21" s="107"/>
      <c r="J21" s="107"/>
      <c r="K21" s="107"/>
      <c r="L21" s="107"/>
    </row>
    <row r="22" spans="2:13" ht="18" customHeight="1" x14ac:dyDescent="0.2">
      <c r="B22" s="107"/>
      <c r="C22" s="107"/>
      <c r="D22" s="107"/>
      <c r="E22" s="107"/>
      <c r="F22" s="107"/>
      <c r="G22" s="107"/>
      <c r="H22" s="107"/>
      <c r="I22" s="107"/>
      <c r="J22" s="107"/>
      <c r="K22" s="107"/>
      <c r="L22" s="107"/>
    </row>
    <row r="23" spans="2:13" ht="18" customHeight="1" x14ac:dyDescent="0.2">
      <c r="B23" s="107"/>
      <c r="C23" s="107"/>
      <c r="D23" s="107"/>
      <c r="E23" s="107"/>
      <c r="F23" s="107"/>
      <c r="G23" s="107"/>
      <c r="H23" s="107"/>
      <c r="I23" s="107"/>
      <c r="J23" s="107"/>
      <c r="K23" s="107"/>
      <c r="L23" s="107"/>
    </row>
    <row r="24" spans="2:13" ht="18" customHeight="1" x14ac:dyDescent="0.2">
      <c r="B24" s="107"/>
      <c r="C24" s="107"/>
      <c r="D24" s="107"/>
      <c r="E24" s="107"/>
      <c r="F24" s="107"/>
      <c r="G24" s="107"/>
      <c r="H24" s="107"/>
      <c r="I24" s="107"/>
      <c r="J24" s="107"/>
      <c r="K24" s="107"/>
      <c r="L24" s="107"/>
    </row>
    <row r="25" spans="2:13" ht="18" customHeight="1" x14ac:dyDescent="0.2">
      <c r="B25" s="107"/>
      <c r="C25" s="107"/>
      <c r="D25" s="107"/>
      <c r="E25" s="107"/>
      <c r="F25" s="107"/>
      <c r="G25" s="107"/>
      <c r="H25" s="107"/>
      <c r="I25" s="107"/>
      <c r="J25" s="107"/>
      <c r="K25" s="107"/>
      <c r="L25" s="107"/>
    </row>
    <row r="26" spans="2:13" ht="18" customHeight="1" x14ac:dyDescent="0.2">
      <c r="B26" s="107"/>
      <c r="C26" s="107"/>
      <c r="D26" s="107"/>
      <c r="E26" s="107"/>
      <c r="F26" s="107"/>
      <c r="G26" s="107"/>
      <c r="H26" s="107"/>
      <c r="I26" s="107"/>
      <c r="J26" s="107"/>
      <c r="K26" s="107"/>
      <c r="L26" s="107"/>
    </row>
    <row r="27" spans="2:13" ht="77.25" customHeight="1" x14ac:dyDescent="0.2">
      <c r="B27" s="182" t="s">
        <v>373</v>
      </c>
      <c r="C27" s="182"/>
      <c r="D27" s="182"/>
      <c r="E27" s="182"/>
      <c r="F27" s="182"/>
      <c r="G27" s="182"/>
      <c r="H27" s="182"/>
      <c r="I27" s="182"/>
      <c r="J27" s="182"/>
      <c r="K27" s="182"/>
      <c r="L27" s="182"/>
    </row>
    <row r="28" spans="2:13" ht="18" customHeight="1" x14ac:dyDescent="0.2">
      <c r="B28" s="107"/>
      <c r="C28" s="107"/>
      <c r="D28" s="107"/>
      <c r="E28" s="107"/>
      <c r="F28" s="107"/>
      <c r="G28" s="107"/>
      <c r="H28" s="107"/>
      <c r="I28" s="107"/>
      <c r="J28" s="107"/>
      <c r="K28" s="107"/>
      <c r="L28" s="107"/>
    </row>
    <row r="29" spans="2:13" ht="23.25" x14ac:dyDescent="0.2">
      <c r="B29" s="102" t="s">
        <v>346</v>
      </c>
      <c r="C29" s="101"/>
      <c r="D29" s="101"/>
      <c r="E29" s="101"/>
      <c r="F29" s="101"/>
      <c r="G29" s="101"/>
      <c r="H29" s="97"/>
      <c r="I29" s="97"/>
      <c r="J29" s="97"/>
      <c r="K29" s="97"/>
      <c r="L29" s="97"/>
      <c r="M29" s="97"/>
    </row>
    <row r="30" spans="2:13" ht="18" customHeight="1" x14ac:dyDescent="0.2">
      <c r="B30" s="91"/>
    </row>
    <row r="31" spans="2:13" ht="20.100000000000001" customHeight="1" x14ac:dyDescent="0.25">
      <c r="B31" s="96" t="s">
        <v>347</v>
      </c>
      <c r="C31" s="98"/>
      <c r="D31" s="98"/>
      <c r="E31" s="98"/>
      <c r="F31" s="98"/>
      <c r="G31" s="98"/>
      <c r="H31" s="98"/>
    </row>
    <row r="32" spans="2:13" ht="37.5" customHeight="1" x14ac:dyDescent="0.2">
      <c r="B32" s="181" t="s">
        <v>348</v>
      </c>
      <c r="C32" s="181"/>
      <c r="D32" s="181"/>
      <c r="E32" s="181"/>
      <c r="F32" s="181"/>
      <c r="G32" s="181"/>
      <c r="H32" s="181"/>
      <c r="I32" s="181"/>
      <c r="J32" s="181"/>
      <c r="K32" s="181"/>
      <c r="L32" s="181"/>
      <c r="M32" s="99"/>
    </row>
    <row r="33" spans="2:13" ht="18" customHeight="1" x14ac:dyDescent="0.2">
      <c r="B33" s="91"/>
      <c r="C33" s="91"/>
    </row>
    <row r="34" spans="2:13" ht="23.25" customHeight="1" x14ac:dyDescent="0.2">
      <c r="B34" s="102" t="s">
        <v>349</v>
      </c>
      <c r="C34" s="102"/>
      <c r="D34" s="102"/>
      <c r="E34" s="102"/>
      <c r="F34" s="102"/>
      <c r="G34" s="102"/>
      <c r="H34" s="102"/>
    </row>
    <row r="35" spans="2:13" ht="18" customHeight="1" x14ac:dyDescent="0.2">
      <c r="B35" s="91"/>
    </row>
    <row r="36" spans="2:13" ht="20.100000000000001" customHeight="1" x14ac:dyDescent="0.2">
      <c r="B36" s="96" t="s">
        <v>350</v>
      </c>
      <c r="C36" s="96"/>
      <c r="D36" s="96"/>
      <c r="E36" s="96"/>
      <c r="F36" s="96"/>
      <c r="G36" s="96"/>
    </row>
    <row r="37" spans="2:13" ht="20.100000000000001" customHeight="1" x14ac:dyDescent="0.2">
      <c r="B37" s="96" t="s">
        <v>351</v>
      </c>
    </row>
    <row r="38" spans="2:13" ht="39.75" customHeight="1" x14ac:dyDescent="0.2">
      <c r="B38" s="181" t="s">
        <v>352</v>
      </c>
      <c r="C38" s="181"/>
      <c r="D38" s="181"/>
      <c r="E38" s="181"/>
      <c r="F38" s="181"/>
      <c r="G38" s="181"/>
      <c r="H38" s="181"/>
      <c r="I38" s="181"/>
      <c r="J38" s="181"/>
      <c r="K38" s="181"/>
      <c r="L38" s="181"/>
      <c r="M38" s="100"/>
    </row>
    <row r="39" spans="2:13" ht="20.100000000000001" customHeight="1" x14ac:dyDescent="0.2">
      <c r="B39" s="96" t="s">
        <v>353</v>
      </c>
    </row>
    <row r="40" spans="2:13" ht="20.100000000000001" customHeight="1" x14ac:dyDescent="0.2">
      <c r="B40" s="96" t="s">
        <v>354</v>
      </c>
    </row>
    <row r="41" spans="2:13" ht="39.75" customHeight="1" x14ac:dyDescent="0.2">
      <c r="B41" s="181" t="s">
        <v>355</v>
      </c>
      <c r="C41" s="181"/>
      <c r="D41" s="181"/>
      <c r="E41" s="181"/>
      <c r="F41" s="181"/>
      <c r="G41" s="181"/>
      <c r="H41" s="181"/>
      <c r="I41" s="181"/>
      <c r="J41" s="181"/>
      <c r="K41" s="181"/>
      <c r="L41" s="181"/>
      <c r="M41" s="99"/>
    </row>
    <row r="42" spans="2:13" ht="20.100000000000001" customHeight="1" x14ac:dyDescent="0.2">
      <c r="B42" s="96" t="s">
        <v>356</v>
      </c>
    </row>
    <row r="43" spans="2:13" ht="20.100000000000001" customHeight="1" x14ac:dyDescent="0.2">
      <c r="B43" s="181" t="s">
        <v>357</v>
      </c>
      <c r="C43" s="181"/>
      <c r="D43" s="181"/>
      <c r="E43" s="181"/>
      <c r="F43" s="181"/>
      <c r="G43" s="181"/>
      <c r="H43" s="181"/>
      <c r="I43" s="181"/>
      <c r="J43" s="181"/>
      <c r="K43" s="181"/>
      <c r="L43" s="181"/>
      <c r="M43" s="99"/>
    </row>
  </sheetData>
  <mergeCells count="11">
    <mergeCell ref="B27:L27"/>
    <mergeCell ref="B32:L32"/>
    <mergeCell ref="B38:L38"/>
    <mergeCell ref="B41:L41"/>
    <mergeCell ref="B43:L43"/>
    <mergeCell ref="B10:L10"/>
    <mergeCell ref="B11:L11"/>
    <mergeCell ref="B12:L12"/>
    <mergeCell ref="B16:L16"/>
    <mergeCell ref="B17:L17"/>
    <mergeCell ref="B18:G1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icrosoft Word-Dokument" shapeId="6288385" r:id="rId4">
          <objectPr defaultSize="0" r:id="rId5">
            <anchor moveWithCells="1" sizeWithCells="1">
              <from>
                <xdr:col>5</xdr:col>
                <xdr:colOff>342900</xdr:colOff>
                <xdr:row>1</xdr:row>
                <xdr:rowOff>9525</xdr:rowOff>
              </from>
              <to>
                <xdr:col>8</xdr:col>
                <xdr:colOff>0</xdr:colOff>
                <xdr:row>3</xdr:row>
                <xdr:rowOff>28575</xdr:rowOff>
              </to>
            </anchor>
          </objectPr>
        </oleObject>
      </mc:Choice>
      <mc:Fallback>
        <oleObject progId="Microsoft Word-Dokument" shapeId="628838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V50"/>
  <sheetViews>
    <sheetView zoomScaleNormal="100" workbookViewId="0">
      <selection activeCell="M11" sqref="M11"/>
    </sheetView>
  </sheetViews>
  <sheetFormatPr baseColWidth="10" defaultRowHeight="12.75" x14ac:dyDescent="0.2"/>
  <cols>
    <col min="1" max="1" width="3.140625" customWidth="1"/>
    <col min="2" max="11" width="11.5703125" customWidth="1"/>
    <col min="12" max="12" width="4.140625" customWidth="1"/>
    <col min="13" max="22" width="11.5703125" customWidth="1"/>
  </cols>
  <sheetData>
    <row r="6" spans="2:22" ht="26.25" x14ac:dyDescent="0.4">
      <c r="B6" s="93" t="s">
        <v>358</v>
      </c>
      <c r="E6" s="92"/>
      <c r="F6" s="92"/>
      <c r="G6" s="92"/>
    </row>
    <row r="9" spans="2:22" ht="12.75" customHeight="1" x14ac:dyDescent="0.2">
      <c r="B9" s="103"/>
      <c r="D9" s="101"/>
      <c r="E9" s="101"/>
      <c r="F9" s="101"/>
      <c r="G9" s="101"/>
      <c r="H9" s="97"/>
      <c r="I9" s="97"/>
      <c r="J9" s="97"/>
      <c r="K9" s="97"/>
      <c r="L9" s="97"/>
      <c r="M9" s="97"/>
    </row>
    <row r="10" spans="2:22" ht="20.25" customHeight="1" x14ac:dyDescent="0.3">
      <c r="B10" s="104" t="s">
        <v>363</v>
      </c>
      <c r="M10" s="105" t="s">
        <v>484</v>
      </c>
    </row>
    <row r="11" spans="2:22" ht="12.75" customHeight="1" thickBot="1" x14ac:dyDescent="0.3">
      <c r="B11" s="103"/>
      <c r="D11" s="98"/>
      <c r="E11" s="98"/>
      <c r="F11" s="98"/>
      <c r="G11" s="98"/>
      <c r="H11" s="98"/>
    </row>
    <row r="12" spans="2:22" ht="20.100000000000001" customHeight="1" thickBot="1" x14ac:dyDescent="0.25">
      <c r="B12" s="193" t="s">
        <v>359</v>
      </c>
      <c r="C12" s="194"/>
      <c r="D12" s="194"/>
      <c r="E12" s="194"/>
      <c r="F12" s="195"/>
      <c r="G12" s="193" t="s">
        <v>360</v>
      </c>
      <c r="H12" s="194"/>
      <c r="I12" s="194"/>
      <c r="J12" s="194"/>
      <c r="K12" s="195"/>
      <c r="M12" s="193" t="s">
        <v>361</v>
      </c>
      <c r="N12" s="194"/>
      <c r="O12" s="194"/>
      <c r="P12" s="194"/>
      <c r="Q12" s="195"/>
      <c r="R12" s="193" t="s">
        <v>362</v>
      </c>
      <c r="S12" s="194"/>
      <c r="T12" s="194"/>
      <c r="U12" s="194"/>
      <c r="V12" s="195"/>
    </row>
    <row r="13" spans="2:22" ht="12.75" customHeight="1" x14ac:dyDescent="0.2">
      <c r="B13" s="189" t="s">
        <v>365</v>
      </c>
      <c r="C13" s="184"/>
      <c r="D13" s="184"/>
      <c r="E13" s="184"/>
      <c r="F13" s="184"/>
      <c r="G13" s="203" t="s">
        <v>298</v>
      </c>
      <c r="H13" s="204"/>
      <c r="I13" s="204"/>
      <c r="J13" s="204"/>
      <c r="K13" s="205"/>
      <c r="M13" s="189" t="s">
        <v>365</v>
      </c>
      <c r="N13" s="184"/>
      <c r="O13" s="184"/>
      <c r="P13" s="184"/>
      <c r="Q13" s="184"/>
      <c r="R13" s="203" t="s">
        <v>298</v>
      </c>
      <c r="S13" s="204"/>
      <c r="T13" s="204"/>
      <c r="U13" s="204"/>
      <c r="V13" s="205"/>
    </row>
    <row r="14" spans="2:22" ht="12.75" customHeight="1" x14ac:dyDescent="0.2">
      <c r="B14" s="189"/>
      <c r="C14" s="184"/>
      <c r="D14" s="184"/>
      <c r="E14" s="184"/>
      <c r="F14" s="184"/>
      <c r="G14" s="183"/>
      <c r="H14" s="184"/>
      <c r="I14" s="184"/>
      <c r="J14" s="184"/>
      <c r="K14" s="185"/>
      <c r="M14" s="189"/>
      <c r="N14" s="184"/>
      <c r="O14" s="184"/>
      <c r="P14" s="184"/>
      <c r="Q14" s="184"/>
      <c r="R14" s="183"/>
      <c r="S14" s="184"/>
      <c r="T14" s="184"/>
      <c r="U14" s="184"/>
      <c r="V14" s="185"/>
    </row>
    <row r="15" spans="2:22" ht="12.75" customHeight="1" x14ac:dyDescent="0.2">
      <c r="B15" s="189"/>
      <c r="C15" s="184"/>
      <c r="D15" s="184"/>
      <c r="E15" s="184"/>
      <c r="F15" s="184"/>
      <c r="G15" s="183"/>
      <c r="H15" s="184"/>
      <c r="I15" s="184"/>
      <c r="J15" s="184"/>
      <c r="K15" s="185"/>
      <c r="M15" s="189"/>
      <c r="N15" s="184"/>
      <c r="O15" s="184"/>
      <c r="P15" s="184"/>
      <c r="Q15" s="184"/>
      <c r="R15" s="183"/>
      <c r="S15" s="184"/>
      <c r="T15" s="184"/>
      <c r="U15" s="184"/>
      <c r="V15" s="185"/>
    </row>
    <row r="16" spans="2:22" ht="12.75" customHeight="1" x14ac:dyDescent="0.2">
      <c r="B16" s="189" t="s">
        <v>299</v>
      </c>
      <c r="C16" s="184"/>
      <c r="D16" s="184"/>
      <c r="E16" s="184"/>
      <c r="F16" s="184"/>
      <c r="G16" s="183" t="s">
        <v>174</v>
      </c>
      <c r="H16" s="184"/>
      <c r="I16" s="184"/>
      <c r="J16" s="184"/>
      <c r="K16" s="185"/>
      <c r="M16" s="189" t="s">
        <v>299</v>
      </c>
      <c r="N16" s="184"/>
      <c r="O16" s="184"/>
      <c r="P16" s="184"/>
      <c r="Q16" s="184"/>
      <c r="R16" s="183" t="s">
        <v>174</v>
      </c>
      <c r="S16" s="184"/>
      <c r="T16" s="184"/>
      <c r="U16" s="184"/>
      <c r="V16" s="185"/>
    </row>
    <row r="17" spans="2:22" ht="12.75" customHeight="1" x14ac:dyDescent="0.2">
      <c r="B17" s="189"/>
      <c r="C17" s="184"/>
      <c r="D17" s="184"/>
      <c r="E17" s="184"/>
      <c r="F17" s="184"/>
      <c r="G17" s="183"/>
      <c r="H17" s="184"/>
      <c r="I17" s="184"/>
      <c r="J17" s="184"/>
      <c r="K17" s="185"/>
      <c r="M17" s="189"/>
      <c r="N17" s="184"/>
      <c r="O17" s="184"/>
      <c r="P17" s="184"/>
      <c r="Q17" s="184"/>
      <c r="R17" s="183"/>
      <c r="S17" s="184"/>
      <c r="T17" s="184"/>
      <c r="U17" s="184"/>
      <c r="V17" s="185"/>
    </row>
    <row r="18" spans="2:22" ht="12.75" customHeight="1" x14ac:dyDescent="0.2">
      <c r="B18" s="189"/>
      <c r="C18" s="184"/>
      <c r="D18" s="184"/>
      <c r="E18" s="184"/>
      <c r="F18" s="184"/>
      <c r="G18" s="183"/>
      <c r="H18" s="184"/>
      <c r="I18" s="184"/>
      <c r="J18" s="184"/>
      <c r="K18" s="185"/>
      <c r="M18" s="189"/>
      <c r="N18" s="184"/>
      <c r="O18" s="184"/>
      <c r="P18" s="184"/>
      <c r="Q18" s="184"/>
      <c r="R18" s="183"/>
      <c r="S18" s="184"/>
      <c r="T18" s="184"/>
      <c r="U18" s="184"/>
      <c r="V18" s="185"/>
    </row>
    <row r="19" spans="2:22" ht="12.75" customHeight="1" x14ac:dyDescent="0.2">
      <c r="B19" s="189" t="s">
        <v>272</v>
      </c>
      <c r="C19" s="184"/>
      <c r="D19" s="184"/>
      <c r="E19" s="184"/>
      <c r="F19" s="184"/>
      <c r="G19" s="183" t="s">
        <v>175</v>
      </c>
      <c r="H19" s="184"/>
      <c r="I19" s="184"/>
      <c r="J19" s="184"/>
      <c r="K19" s="185"/>
      <c r="M19" s="189" t="s">
        <v>272</v>
      </c>
      <c r="N19" s="184"/>
      <c r="O19" s="184"/>
      <c r="P19" s="184"/>
      <c r="Q19" s="184"/>
      <c r="R19" s="183" t="s">
        <v>175</v>
      </c>
      <c r="S19" s="184"/>
      <c r="T19" s="184"/>
      <c r="U19" s="184"/>
      <c r="V19" s="185"/>
    </row>
    <row r="20" spans="2:22" ht="12.75" customHeight="1" x14ac:dyDescent="0.2">
      <c r="B20" s="189"/>
      <c r="C20" s="184"/>
      <c r="D20" s="184"/>
      <c r="E20" s="184"/>
      <c r="F20" s="184"/>
      <c r="G20" s="183"/>
      <c r="H20" s="184"/>
      <c r="I20" s="184"/>
      <c r="J20" s="184"/>
      <c r="K20" s="185"/>
      <c r="M20" s="189"/>
      <c r="N20" s="184"/>
      <c r="O20" s="184"/>
      <c r="P20" s="184"/>
      <c r="Q20" s="184"/>
      <c r="R20" s="183"/>
      <c r="S20" s="184"/>
      <c r="T20" s="184"/>
      <c r="U20" s="184"/>
      <c r="V20" s="185"/>
    </row>
    <row r="21" spans="2:22" ht="12.75" customHeight="1" x14ac:dyDescent="0.2">
      <c r="B21" s="189"/>
      <c r="C21" s="184"/>
      <c r="D21" s="184"/>
      <c r="E21" s="184"/>
      <c r="F21" s="184"/>
      <c r="G21" s="183"/>
      <c r="H21" s="184"/>
      <c r="I21" s="184"/>
      <c r="J21" s="184"/>
      <c r="K21" s="185"/>
      <c r="M21" s="189"/>
      <c r="N21" s="184"/>
      <c r="O21" s="184"/>
      <c r="P21" s="184"/>
      <c r="Q21" s="184"/>
      <c r="R21" s="183"/>
      <c r="S21" s="184"/>
      <c r="T21" s="184"/>
      <c r="U21" s="184"/>
      <c r="V21" s="185"/>
    </row>
    <row r="22" spans="2:22" ht="12.75" customHeight="1" x14ac:dyDescent="0.2">
      <c r="B22" s="189" t="s">
        <v>300</v>
      </c>
      <c r="C22" s="184"/>
      <c r="D22" s="184"/>
      <c r="E22" s="184"/>
      <c r="F22" s="184"/>
      <c r="G22" s="183" t="s">
        <v>176</v>
      </c>
      <c r="H22" s="184"/>
      <c r="I22" s="184"/>
      <c r="J22" s="184"/>
      <c r="K22" s="185"/>
      <c r="M22" s="189" t="s">
        <v>300</v>
      </c>
      <c r="N22" s="184"/>
      <c r="O22" s="184"/>
      <c r="P22" s="184"/>
      <c r="Q22" s="184"/>
      <c r="R22" s="183" t="s">
        <v>176</v>
      </c>
      <c r="S22" s="184"/>
      <c r="T22" s="184"/>
      <c r="U22" s="184"/>
      <c r="V22" s="185"/>
    </row>
    <row r="23" spans="2:22" ht="12.75" customHeight="1" x14ac:dyDescent="0.2">
      <c r="B23" s="189"/>
      <c r="C23" s="184"/>
      <c r="D23" s="184"/>
      <c r="E23" s="184"/>
      <c r="F23" s="184"/>
      <c r="G23" s="183"/>
      <c r="H23" s="184"/>
      <c r="I23" s="184"/>
      <c r="J23" s="184"/>
      <c r="K23" s="185"/>
      <c r="M23" s="189"/>
      <c r="N23" s="184"/>
      <c r="O23" s="184"/>
      <c r="P23" s="184"/>
      <c r="Q23" s="184"/>
      <c r="R23" s="183"/>
      <c r="S23" s="184"/>
      <c r="T23" s="184"/>
      <c r="U23" s="184"/>
      <c r="V23" s="185"/>
    </row>
    <row r="24" spans="2:22" ht="15" customHeight="1" x14ac:dyDescent="0.2">
      <c r="B24" s="189"/>
      <c r="C24" s="184"/>
      <c r="D24" s="184"/>
      <c r="E24" s="184"/>
      <c r="F24" s="184"/>
      <c r="G24" s="183"/>
      <c r="H24" s="184"/>
      <c r="I24" s="184"/>
      <c r="J24" s="184"/>
      <c r="K24" s="185"/>
      <c r="M24" s="189"/>
      <c r="N24" s="184"/>
      <c r="O24" s="184"/>
      <c r="P24" s="184"/>
      <c r="Q24" s="184"/>
      <c r="R24" s="183"/>
      <c r="S24" s="184"/>
      <c r="T24" s="184"/>
      <c r="U24" s="184"/>
      <c r="V24" s="185"/>
    </row>
    <row r="25" spans="2:22" ht="12.75" customHeight="1" x14ac:dyDescent="0.2">
      <c r="B25" s="189" t="s">
        <v>301</v>
      </c>
      <c r="C25" s="184"/>
      <c r="D25" s="184"/>
      <c r="E25" s="184"/>
      <c r="F25" s="184"/>
      <c r="G25" s="183" t="s">
        <v>177</v>
      </c>
      <c r="H25" s="184"/>
      <c r="I25" s="184"/>
      <c r="J25" s="184"/>
      <c r="K25" s="185"/>
      <c r="M25" s="189" t="s">
        <v>301</v>
      </c>
      <c r="N25" s="184"/>
      <c r="O25" s="184"/>
      <c r="P25" s="184"/>
      <c r="Q25" s="184"/>
      <c r="R25" s="183" t="s">
        <v>177</v>
      </c>
      <c r="S25" s="184"/>
      <c r="T25" s="184"/>
      <c r="U25" s="184"/>
      <c r="V25" s="185"/>
    </row>
    <row r="26" spans="2:22" ht="15" customHeight="1" x14ac:dyDescent="0.2">
      <c r="B26" s="189"/>
      <c r="C26" s="184"/>
      <c r="D26" s="184"/>
      <c r="E26" s="184"/>
      <c r="F26" s="184"/>
      <c r="G26" s="183"/>
      <c r="H26" s="184"/>
      <c r="I26" s="184"/>
      <c r="J26" s="184"/>
      <c r="K26" s="185"/>
      <c r="M26" s="189"/>
      <c r="N26" s="184"/>
      <c r="O26" s="184"/>
      <c r="P26" s="184"/>
      <c r="Q26" s="184"/>
      <c r="R26" s="183"/>
      <c r="S26" s="184"/>
      <c r="T26" s="184"/>
      <c r="U26" s="184"/>
      <c r="V26" s="185"/>
    </row>
    <row r="27" spans="2:22" ht="15" customHeight="1" x14ac:dyDescent="0.2">
      <c r="B27" s="189"/>
      <c r="C27" s="184"/>
      <c r="D27" s="184"/>
      <c r="E27" s="184"/>
      <c r="F27" s="184"/>
      <c r="G27" s="183"/>
      <c r="H27" s="184"/>
      <c r="I27" s="184"/>
      <c r="J27" s="184"/>
      <c r="K27" s="185"/>
      <c r="M27" s="189"/>
      <c r="N27" s="184"/>
      <c r="O27" s="184"/>
      <c r="P27" s="184"/>
      <c r="Q27" s="184"/>
      <c r="R27" s="183"/>
      <c r="S27" s="184"/>
      <c r="T27" s="184"/>
      <c r="U27" s="184"/>
      <c r="V27" s="185"/>
    </row>
    <row r="28" spans="2:22" ht="12.75" customHeight="1" x14ac:dyDescent="0.2">
      <c r="B28" s="189" t="s">
        <v>282</v>
      </c>
      <c r="C28" s="184"/>
      <c r="D28" s="184"/>
      <c r="E28" s="184"/>
      <c r="F28" s="184"/>
      <c r="G28" s="183" t="s">
        <v>183</v>
      </c>
      <c r="H28" s="184"/>
      <c r="I28" s="184"/>
      <c r="J28" s="184"/>
      <c r="K28" s="185"/>
      <c r="M28" s="189" t="s">
        <v>282</v>
      </c>
      <c r="N28" s="184"/>
      <c r="O28" s="184"/>
      <c r="P28" s="184"/>
      <c r="Q28" s="184"/>
      <c r="R28" s="183" t="s">
        <v>183</v>
      </c>
      <c r="S28" s="184"/>
      <c r="T28" s="184"/>
      <c r="U28" s="184"/>
      <c r="V28" s="185"/>
    </row>
    <row r="29" spans="2:22" ht="15" customHeight="1" x14ac:dyDescent="0.2">
      <c r="B29" s="189"/>
      <c r="C29" s="184"/>
      <c r="D29" s="184"/>
      <c r="E29" s="184"/>
      <c r="F29" s="184"/>
      <c r="G29" s="183"/>
      <c r="H29" s="184"/>
      <c r="I29" s="184"/>
      <c r="J29" s="184"/>
      <c r="K29" s="185"/>
      <c r="M29" s="189"/>
      <c r="N29" s="184"/>
      <c r="O29" s="184"/>
      <c r="P29" s="184"/>
      <c r="Q29" s="184"/>
      <c r="R29" s="183"/>
      <c r="S29" s="184"/>
      <c r="T29" s="184"/>
      <c r="U29" s="184"/>
      <c r="V29" s="185"/>
    </row>
    <row r="30" spans="2:22" ht="15" customHeight="1" x14ac:dyDescent="0.2">
      <c r="B30" s="189"/>
      <c r="C30" s="184"/>
      <c r="D30" s="184"/>
      <c r="E30" s="184"/>
      <c r="F30" s="184"/>
      <c r="G30" s="183"/>
      <c r="H30" s="184"/>
      <c r="I30" s="184"/>
      <c r="J30" s="184"/>
      <c r="K30" s="185"/>
      <c r="M30" s="189"/>
      <c r="N30" s="184"/>
      <c r="O30" s="184"/>
      <c r="P30" s="184"/>
      <c r="Q30" s="184"/>
      <c r="R30" s="183"/>
      <c r="S30" s="184"/>
      <c r="T30" s="184"/>
      <c r="U30" s="184"/>
      <c r="V30" s="185"/>
    </row>
    <row r="31" spans="2:22" ht="12.75" customHeight="1" x14ac:dyDescent="0.2">
      <c r="B31" s="189" t="s">
        <v>283</v>
      </c>
      <c r="C31" s="184"/>
      <c r="D31" s="184"/>
      <c r="E31" s="184"/>
      <c r="F31" s="184"/>
      <c r="G31" s="183" t="s">
        <v>184</v>
      </c>
      <c r="H31" s="184"/>
      <c r="I31" s="184"/>
      <c r="J31" s="184"/>
      <c r="K31" s="185"/>
      <c r="M31" s="189" t="s">
        <v>283</v>
      </c>
      <c r="N31" s="184"/>
      <c r="O31" s="184"/>
      <c r="P31" s="184"/>
      <c r="Q31" s="184"/>
      <c r="R31" s="183" t="s">
        <v>184</v>
      </c>
      <c r="S31" s="184"/>
      <c r="T31" s="184"/>
      <c r="U31" s="184"/>
      <c r="V31" s="185"/>
    </row>
    <row r="32" spans="2:22" ht="15" customHeight="1" x14ac:dyDescent="0.2">
      <c r="B32" s="189"/>
      <c r="C32" s="184"/>
      <c r="D32" s="184"/>
      <c r="E32" s="184"/>
      <c r="F32" s="184"/>
      <c r="G32" s="183"/>
      <c r="H32" s="184"/>
      <c r="I32" s="184"/>
      <c r="J32" s="184"/>
      <c r="K32" s="185"/>
      <c r="M32" s="189"/>
      <c r="N32" s="184"/>
      <c r="O32" s="184"/>
      <c r="P32" s="184"/>
      <c r="Q32" s="184"/>
      <c r="R32" s="183"/>
      <c r="S32" s="184"/>
      <c r="T32" s="184"/>
      <c r="U32" s="184"/>
      <c r="V32" s="185"/>
    </row>
    <row r="33" spans="2:22" ht="15" customHeight="1" x14ac:dyDescent="0.2">
      <c r="B33" s="189"/>
      <c r="C33" s="184"/>
      <c r="D33" s="184"/>
      <c r="E33" s="184"/>
      <c r="F33" s="184"/>
      <c r="G33" s="183"/>
      <c r="H33" s="184"/>
      <c r="I33" s="184"/>
      <c r="J33" s="184"/>
      <c r="K33" s="185"/>
      <c r="M33" s="189"/>
      <c r="N33" s="184"/>
      <c r="O33" s="184"/>
      <c r="P33" s="184"/>
      <c r="Q33" s="184"/>
      <c r="R33" s="183"/>
      <c r="S33" s="184"/>
      <c r="T33" s="184"/>
      <c r="U33" s="184"/>
      <c r="V33" s="185"/>
    </row>
    <row r="34" spans="2:22" ht="34.5" customHeight="1" x14ac:dyDescent="0.2">
      <c r="B34" s="190" t="s">
        <v>364</v>
      </c>
      <c r="C34" s="187"/>
      <c r="D34" s="187"/>
      <c r="E34" s="187"/>
      <c r="F34" s="187"/>
      <c r="G34" s="186" t="s">
        <v>364</v>
      </c>
      <c r="H34" s="187"/>
      <c r="I34" s="187"/>
      <c r="J34" s="187"/>
      <c r="K34" s="188"/>
      <c r="M34" s="190" t="s">
        <v>364</v>
      </c>
      <c r="N34" s="187"/>
      <c r="O34" s="187"/>
      <c r="P34" s="187"/>
      <c r="Q34" s="187"/>
      <c r="R34" s="186" t="s">
        <v>364</v>
      </c>
      <c r="S34" s="187"/>
      <c r="T34" s="187"/>
      <c r="U34" s="187"/>
      <c r="V34" s="188"/>
    </row>
    <row r="35" spans="2:22" ht="14.25" customHeight="1" x14ac:dyDescent="0.2">
      <c r="B35" s="189" t="s">
        <v>185</v>
      </c>
      <c r="C35" s="191"/>
      <c r="D35" s="191"/>
      <c r="E35" s="191"/>
      <c r="F35" s="191"/>
      <c r="G35" s="183" t="s">
        <v>185</v>
      </c>
      <c r="H35" s="184"/>
      <c r="I35" s="184"/>
      <c r="J35" s="184"/>
      <c r="K35" s="185"/>
      <c r="M35" s="189" t="s">
        <v>185</v>
      </c>
      <c r="N35" s="191"/>
      <c r="O35" s="191"/>
      <c r="P35" s="191"/>
      <c r="Q35" s="191"/>
      <c r="R35" s="183" t="s">
        <v>185</v>
      </c>
      <c r="S35" s="184"/>
      <c r="T35" s="184"/>
      <c r="U35" s="184"/>
      <c r="V35" s="185"/>
    </row>
    <row r="36" spans="2:22" ht="14.25" customHeight="1" x14ac:dyDescent="0.2">
      <c r="B36" s="192"/>
      <c r="C36" s="191"/>
      <c r="D36" s="191"/>
      <c r="E36" s="191"/>
      <c r="F36" s="191"/>
      <c r="G36" s="183"/>
      <c r="H36" s="184"/>
      <c r="I36" s="184"/>
      <c r="J36" s="184"/>
      <c r="K36" s="185"/>
      <c r="M36" s="192"/>
      <c r="N36" s="191"/>
      <c r="O36" s="191"/>
      <c r="P36" s="191"/>
      <c r="Q36" s="191"/>
      <c r="R36" s="183"/>
      <c r="S36" s="184"/>
      <c r="T36" s="184"/>
      <c r="U36" s="184"/>
      <c r="V36" s="185"/>
    </row>
    <row r="37" spans="2:22" ht="14.25" customHeight="1" x14ac:dyDescent="0.2">
      <c r="B37" s="192"/>
      <c r="C37" s="191"/>
      <c r="D37" s="191"/>
      <c r="E37" s="191"/>
      <c r="F37" s="191"/>
      <c r="G37" s="183"/>
      <c r="H37" s="184"/>
      <c r="I37" s="184"/>
      <c r="J37" s="184"/>
      <c r="K37" s="185"/>
      <c r="M37" s="192"/>
      <c r="N37" s="191"/>
      <c r="O37" s="191"/>
      <c r="P37" s="191"/>
      <c r="Q37" s="191"/>
      <c r="R37" s="183"/>
      <c r="S37" s="184"/>
      <c r="T37" s="184"/>
      <c r="U37" s="184"/>
      <c r="V37" s="185"/>
    </row>
    <row r="38" spans="2:22" ht="14.25" customHeight="1" x14ac:dyDescent="0.2">
      <c r="B38" s="189" t="s">
        <v>186</v>
      </c>
      <c r="C38" s="191"/>
      <c r="D38" s="191"/>
      <c r="E38" s="191"/>
      <c r="F38" s="191"/>
      <c r="G38" s="183" t="s">
        <v>186</v>
      </c>
      <c r="H38" s="184"/>
      <c r="I38" s="184"/>
      <c r="J38" s="184"/>
      <c r="K38" s="185"/>
      <c r="M38" s="189" t="s">
        <v>186</v>
      </c>
      <c r="N38" s="191"/>
      <c r="O38" s="191"/>
      <c r="P38" s="191"/>
      <c r="Q38" s="191"/>
      <c r="R38" s="183" t="s">
        <v>186</v>
      </c>
      <c r="S38" s="184"/>
      <c r="T38" s="184"/>
      <c r="U38" s="184"/>
      <c r="V38" s="185"/>
    </row>
    <row r="39" spans="2:22" ht="14.25" customHeight="1" x14ac:dyDescent="0.2">
      <c r="B39" s="192"/>
      <c r="C39" s="191"/>
      <c r="D39" s="191"/>
      <c r="E39" s="191"/>
      <c r="F39" s="191"/>
      <c r="G39" s="183"/>
      <c r="H39" s="184"/>
      <c r="I39" s="184"/>
      <c r="J39" s="184"/>
      <c r="K39" s="185"/>
      <c r="M39" s="192"/>
      <c r="N39" s="191"/>
      <c r="O39" s="191"/>
      <c r="P39" s="191"/>
      <c r="Q39" s="191"/>
      <c r="R39" s="183"/>
      <c r="S39" s="184"/>
      <c r="T39" s="184"/>
      <c r="U39" s="184"/>
      <c r="V39" s="185"/>
    </row>
    <row r="40" spans="2:22" ht="14.25" customHeight="1" x14ac:dyDescent="0.2">
      <c r="B40" s="192"/>
      <c r="C40" s="191"/>
      <c r="D40" s="191"/>
      <c r="E40" s="191"/>
      <c r="F40" s="191"/>
      <c r="G40" s="183"/>
      <c r="H40" s="184"/>
      <c r="I40" s="184"/>
      <c r="J40" s="184"/>
      <c r="K40" s="185"/>
      <c r="M40" s="192"/>
      <c r="N40" s="191"/>
      <c r="O40" s="191"/>
      <c r="P40" s="191"/>
      <c r="Q40" s="191"/>
      <c r="R40" s="183"/>
      <c r="S40" s="184"/>
      <c r="T40" s="184"/>
      <c r="U40" s="184"/>
      <c r="V40" s="185"/>
    </row>
    <row r="41" spans="2:22" ht="14.25" customHeight="1" x14ac:dyDescent="0.2">
      <c r="B41" s="189" t="s">
        <v>187</v>
      </c>
      <c r="C41" s="191"/>
      <c r="D41" s="191"/>
      <c r="E41" s="191"/>
      <c r="F41" s="199"/>
      <c r="G41" s="183" t="s">
        <v>187</v>
      </c>
      <c r="H41" s="184"/>
      <c r="I41" s="184"/>
      <c r="J41" s="184"/>
      <c r="K41" s="185"/>
      <c r="M41" s="189" t="s">
        <v>187</v>
      </c>
      <c r="N41" s="191"/>
      <c r="O41" s="191"/>
      <c r="P41" s="191"/>
      <c r="Q41" s="199"/>
      <c r="R41" s="183" t="s">
        <v>187</v>
      </c>
      <c r="S41" s="184"/>
      <c r="T41" s="184"/>
      <c r="U41" s="184"/>
      <c r="V41" s="185"/>
    </row>
    <row r="42" spans="2:22" ht="15" customHeight="1" x14ac:dyDescent="0.2">
      <c r="B42" s="192"/>
      <c r="C42" s="191"/>
      <c r="D42" s="191"/>
      <c r="E42" s="191"/>
      <c r="F42" s="199"/>
      <c r="G42" s="183"/>
      <c r="H42" s="184"/>
      <c r="I42" s="184"/>
      <c r="J42" s="184"/>
      <c r="K42" s="185"/>
      <c r="M42" s="192"/>
      <c r="N42" s="191"/>
      <c r="O42" s="191"/>
      <c r="P42" s="191"/>
      <c r="Q42" s="199"/>
      <c r="R42" s="183"/>
      <c r="S42" s="184"/>
      <c r="T42" s="184"/>
      <c r="U42" s="184"/>
      <c r="V42" s="185"/>
    </row>
    <row r="43" spans="2:22" ht="15" customHeight="1" thickBot="1" x14ac:dyDescent="0.25">
      <c r="B43" s="200"/>
      <c r="C43" s="201"/>
      <c r="D43" s="201"/>
      <c r="E43" s="201"/>
      <c r="F43" s="202"/>
      <c r="G43" s="196"/>
      <c r="H43" s="197"/>
      <c r="I43" s="197"/>
      <c r="J43" s="197"/>
      <c r="K43" s="198"/>
      <c r="M43" s="200"/>
      <c r="N43" s="201"/>
      <c r="O43" s="201"/>
      <c r="P43" s="201"/>
      <c r="Q43" s="202"/>
      <c r="R43" s="196"/>
      <c r="S43" s="197"/>
      <c r="T43" s="197"/>
      <c r="U43" s="197"/>
      <c r="V43" s="198"/>
    </row>
    <row r="44" spans="2:22" ht="12.75" customHeight="1" x14ac:dyDescent="0.2">
      <c r="B44" s="103"/>
    </row>
    <row r="45" spans="2:22" ht="12.75" customHeight="1" x14ac:dyDescent="0.2">
      <c r="B45" s="103"/>
    </row>
    <row r="46" spans="2:22" ht="12.75" customHeight="1" x14ac:dyDescent="0.2">
      <c r="B46" s="104"/>
    </row>
    <row r="47" spans="2:22" ht="12.75" customHeight="1" x14ac:dyDescent="0.2">
      <c r="B47" s="103"/>
    </row>
    <row r="48" spans="2:22" ht="12.75" customHeight="1" x14ac:dyDescent="0.2">
      <c r="B48" s="103"/>
    </row>
    <row r="49" spans="2:2" ht="12.75" customHeight="1" x14ac:dyDescent="0.2">
      <c r="B49" s="103"/>
    </row>
    <row r="50" spans="2:2" ht="13.5" customHeight="1" x14ac:dyDescent="0.2">
      <c r="B50" s="103"/>
    </row>
  </sheetData>
  <mergeCells count="48">
    <mergeCell ref="M41:Q43"/>
    <mergeCell ref="R41:V43"/>
    <mergeCell ref="R31:V33"/>
    <mergeCell ref="M34:Q34"/>
    <mergeCell ref="R34:V34"/>
    <mergeCell ref="R19:V21"/>
    <mergeCell ref="M28:Q30"/>
    <mergeCell ref="M38:Q40"/>
    <mergeCell ref="R38:V40"/>
    <mergeCell ref="R22:V24"/>
    <mergeCell ref="M25:Q27"/>
    <mergeCell ref="R25:V27"/>
    <mergeCell ref="B13:F15"/>
    <mergeCell ref="B16:F18"/>
    <mergeCell ref="M35:Q37"/>
    <mergeCell ref="R35:V37"/>
    <mergeCell ref="R12:V12"/>
    <mergeCell ref="M13:Q15"/>
    <mergeCell ref="R13:V15"/>
    <mergeCell ref="M16:Q18"/>
    <mergeCell ref="R16:V18"/>
    <mergeCell ref="M19:Q21"/>
    <mergeCell ref="G12:K12"/>
    <mergeCell ref="G13:K15"/>
    <mergeCell ref="G16:K18"/>
    <mergeCell ref="G19:K21"/>
    <mergeCell ref="G22:K24"/>
    <mergeCell ref="G25:K27"/>
    <mergeCell ref="M12:Q12"/>
    <mergeCell ref="M22:Q24"/>
    <mergeCell ref="G38:K40"/>
    <mergeCell ref="G41:K43"/>
    <mergeCell ref="B38:F40"/>
    <mergeCell ref="B41:F43"/>
    <mergeCell ref="B22:F24"/>
    <mergeCell ref="B25:F27"/>
    <mergeCell ref="B12:F12"/>
    <mergeCell ref="B19:F21"/>
    <mergeCell ref="R28:V30"/>
    <mergeCell ref="G34:K34"/>
    <mergeCell ref="G35:K37"/>
    <mergeCell ref="M31:Q33"/>
    <mergeCell ref="G28:K30"/>
    <mergeCell ref="B34:F34"/>
    <mergeCell ref="G31:K33"/>
    <mergeCell ref="B35:F37"/>
    <mergeCell ref="B28:F30"/>
    <mergeCell ref="B31:F3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icrosoft Word-Dokument" shapeId="6528001" r:id="rId4">
          <objectPr defaultSize="0" autoPict="0" r:id="rId5">
            <anchor moveWithCells="1" sizeWithCells="1">
              <from>
                <xdr:col>5</xdr:col>
                <xdr:colOff>342900</xdr:colOff>
                <xdr:row>1</xdr:row>
                <xdr:rowOff>9525</xdr:rowOff>
              </from>
              <to>
                <xdr:col>8</xdr:col>
                <xdr:colOff>0</xdr:colOff>
                <xdr:row>3</xdr:row>
                <xdr:rowOff>28575</xdr:rowOff>
              </to>
            </anchor>
          </objectPr>
        </oleObject>
      </mc:Choice>
      <mc:Fallback>
        <oleObject progId="Microsoft Word-Dokument" shapeId="6528001"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M70"/>
  <sheetViews>
    <sheetView topLeftCell="A61" zoomScaleNormal="100" workbookViewId="0">
      <selection activeCell="B68" sqref="B68"/>
    </sheetView>
  </sheetViews>
  <sheetFormatPr baseColWidth="10" defaultRowHeight="12.75" x14ac:dyDescent="0.2"/>
  <cols>
    <col min="1" max="1" width="3.140625" customWidth="1"/>
    <col min="9" max="9" width="11.42578125" customWidth="1"/>
  </cols>
  <sheetData>
    <row r="6" spans="2:13" ht="26.25" x14ac:dyDescent="0.4">
      <c r="B6" s="93" t="s">
        <v>343</v>
      </c>
      <c r="C6" s="93"/>
      <c r="D6" s="92"/>
      <c r="E6" s="92"/>
      <c r="F6" s="92"/>
      <c r="G6" s="92"/>
    </row>
    <row r="9" spans="2:13" ht="39" customHeight="1" x14ac:dyDescent="0.25">
      <c r="B9" s="182" t="s">
        <v>335</v>
      </c>
      <c r="C9" s="182"/>
      <c r="D9" s="182"/>
      <c r="E9" s="182"/>
      <c r="F9" s="182"/>
      <c r="G9" s="182"/>
      <c r="H9" s="182"/>
      <c r="I9" s="182"/>
      <c r="J9" s="182"/>
      <c r="K9" s="182"/>
      <c r="L9" s="182"/>
      <c r="M9" s="98"/>
    </row>
    <row r="10" spans="2:13" ht="7.5" customHeight="1" x14ac:dyDescent="0.25">
      <c r="B10" s="107"/>
      <c r="C10" s="107"/>
      <c r="D10" s="107"/>
      <c r="E10" s="107"/>
      <c r="F10" s="107"/>
      <c r="G10" s="107"/>
      <c r="H10" s="107"/>
      <c r="I10" s="107"/>
      <c r="J10" s="107"/>
      <c r="K10" s="107"/>
      <c r="L10" s="107"/>
      <c r="M10" s="98"/>
    </row>
    <row r="11" spans="2:13" ht="18" customHeight="1" x14ac:dyDescent="0.25">
      <c r="B11" s="107"/>
      <c r="C11" s="107"/>
      <c r="D11" s="107"/>
      <c r="E11" s="107"/>
      <c r="F11" s="107"/>
      <c r="G11" s="107"/>
      <c r="H11" s="107"/>
      <c r="I11" s="107"/>
      <c r="J11" s="107"/>
      <c r="K11" s="107"/>
      <c r="L11" s="107"/>
      <c r="M11" s="98"/>
    </row>
    <row r="12" spans="2:13" ht="18.75" customHeight="1" x14ac:dyDescent="0.25">
      <c r="B12" s="208" t="s">
        <v>388</v>
      </c>
      <c r="C12" s="208"/>
      <c r="D12" s="208"/>
      <c r="E12" s="208"/>
      <c r="F12" s="208"/>
      <c r="G12" s="208"/>
      <c r="H12" s="107"/>
      <c r="I12" s="107"/>
      <c r="J12" s="107"/>
      <c r="K12" s="107"/>
      <c r="L12" s="107"/>
      <c r="M12" s="98"/>
    </row>
    <row r="13" spans="2:13" ht="7.5" customHeight="1" x14ac:dyDescent="0.25">
      <c r="B13" s="107"/>
      <c r="C13" s="107"/>
      <c r="D13" s="107"/>
      <c r="E13" s="107"/>
      <c r="F13" s="107"/>
      <c r="G13" s="107"/>
      <c r="H13" s="107"/>
      <c r="I13" s="107"/>
      <c r="J13" s="107"/>
      <c r="K13" s="107"/>
      <c r="L13" s="107"/>
      <c r="M13" s="98"/>
    </row>
    <row r="14" spans="2:13" ht="39" customHeight="1" x14ac:dyDescent="0.25">
      <c r="B14" s="182" t="s">
        <v>374</v>
      </c>
      <c r="C14" s="182"/>
      <c r="D14" s="182"/>
      <c r="E14" s="182"/>
      <c r="F14" s="182"/>
      <c r="G14" s="182"/>
      <c r="H14" s="182"/>
      <c r="I14" s="182"/>
      <c r="J14" s="182"/>
      <c r="K14" s="182"/>
      <c r="L14" s="182"/>
      <c r="M14" s="98"/>
    </row>
    <row r="15" spans="2:13" ht="39" customHeight="1" x14ac:dyDescent="0.25">
      <c r="B15" s="107"/>
      <c r="C15" s="107"/>
      <c r="D15" s="107"/>
      <c r="E15" s="107"/>
      <c r="F15" s="107"/>
      <c r="G15" s="107"/>
      <c r="H15" s="107"/>
      <c r="I15" s="107"/>
      <c r="J15" s="107"/>
      <c r="K15" s="107"/>
      <c r="L15" s="107"/>
      <c r="M15" s="98"/>
    </row>
    <row r="16" spans="2:13" ht="39" customHeight="1" x14ac:dyDescent="0.25">
      <c r="B16" s="107"/>
      <c r="C16" s="107"/>
      <c r="D16" s="107"/>
      <c r="E16" s="107"/>
      <c r="F16" s="107"/>
      <c r="G16" s="107"/>
      <c r="H16" s="107"/>
      <c r="I16" s="107"/>
      <c r="J16" s="107"/>
      <c r="K16" s="107"/>
      <c r="L16" s="107"/>
      <c r="M16" s="98"/>
    </row>
    <row r="17" spans="2:13" ht="39" customHeight="1" x14ac:dyDescent="0.25">
      <c r="B17" s="107"/>
      <c r="C17" s="107"/>
      <c r="D17" s="107"/>
      <c r="E17" s="107"/>
      <c r="F17" s="107"/>
      <c r="G17" s="107"/>
      <c r="H17" s="107"/>
      <c r="I17" s="107"/>
      <c r="J17" s="107"/>
      <c r="K17" s="107"/>
      <c r="L17" s="107"/>
      <c r="M17" s="98"/>
    </row>
    <row r="18" spans="2:13" ht="39" customHeight="1" x14ac:dyDescent="0.25">
      <c r="B18" s="182" t="s">
        <v>375</v>
      </c>
      <c r="C18" s="182"/>
      <c r="D18" s="182"/>
      <c r="E18" s="182"/>
      <c r="F18" s="182"/>
      <c r="G18" s="182"/>
      <c r="H18" s="182"/>
      <c r="I18" s="182"/>
      <c r="J18" s="182"/>
      <c r="K18" s="182"/>
      <c r="L18" s="182"/>
      <c r="M18" s="98"/>
    </row>
    <row r="19" spans="2:13" ht="21.95" customHeight="1" x14ac:dyDescent="0.25">
      <c r="B19" s="96"/>
      <c r="C19" s="96" t="s">
        <v>336</v>
      </c>
      <c r="D19" s="98"/>
      <c r="E19" s="98"/>
      <c r="F19" s="98"/>
      <c r="G19" s="98"/>
      <c r="H19" s="98"/>
      <c r="I19" s="98"/>
      <c r="J19" s="98"/>
      <c r="K19" s="98"/>
      <c r="L19" s="98"/>
      <c r="M19" s="98"/>
    </row>
    <row r="20" spans="2:13" ht="21.95" customHeight="1" x14ac:dyDescent="0.25">
      <c r="B20" s="96"/>
      <c r="C20" s="96" t="s">
        <v>337</v>
      </c>
      <c r="D20" s="98"/>
      <c r="E20" s="98"/>
      <c r="F20" s="98"/>
      <c r="G20" s="98"/>
      <c r="H20" s="98"/>
      <c r="I20" s="98"/>
      <c r="J20" s="98"/>
      <c r="K20" s="98"/>
      <c r="L20" s="98"/>
      <c r="M20" s="98"/>
    </row>
    <row r="21" spans="2:13" ht="21.95" customHeight="1" x14ac:dyDescent="0.25">
      <c r="B21" s="96"/>
      <c r="C21" s="96" t="s">
        <v>339</v>
      </c>
      <c r="D21" s="98"/>
      <c r="E21" s="98"/>
      <c r="F21" s="98"/>
      <c r="G21" s="98"/>
      <c r="H21" s="98"/>
      <c r="I21" s="98"/>
      <c r="J21" s="98"/>
      <c r="K21" s="98"/>
      <c r="L21" s="98"/>
      <c r="M21" s="98"/>
    </row>
    <row r="22" spans="2:13" ht="21.95" customHeight="1" x14ac:dyDescent="0.25">
      <c r="B22" s="96"/>
      <c r="C22" s="96" t="s">
        <v>338</v>
      </c>
      <c r="D22" s="98"/>
      <c r="E22" s="98"/>
      <c r="F22" s="98"/>
      <c r="G22" s="98"/>
      <c r="H22" s="98"/>
      <c r="I22" s="98"/>
      <c r="J22" s="98"/>
      <c r="K22" s="98"/>
      <c r="L22" s="98"/>
      <c r="M22" s="98"/>
    </row>
    <row r="23" spans="2:13" ht="21.95" customHeight="1" x14ac:dyDescent="0.25">
      <c r="B23" s="96" t="s">
        <v>376</v>
      </c>
      <c r="C23" s="96"/>
      <c r="D23" s="98"/>
      <c r="E23" s="98"/>
      <c r="F23" s="98"/>
      <c r="G23" s="98"/>
      <c r="H23" s="98"/>
      <c r="I23" s="98"/>
      <c r="J23" s="98"/>
      <c r="K23" s="98"/>
      <c r="L23" s="98"/>
      <c r="M23" s="98"/>
    </row>
    <row r="24" spans="2:13" ht="21.95" customHeight="1" x14ac:dyDescent="0.25">
      <c r="B24" s="96"/>
      <c r="C24" s="96"/>
      <c r="D24" s="98"/>
      <c r="E24" s="98"/>
      <c r="F24" s="98"/>
      <c r="G24" s="98"/>
      <c r="H24" s="98"/>
      <c r="I24" s="98"/>
      <c r="J24" s="98"/>
      <c r="K24" s="98"/>
      <c r="L24" s="98"/>
      <c r="M24" s="98"/>
    </row>
    <row r="25" spans="2:13" ht="21.95" customHeight="1" x14ac:dyDescent="0.25">
      <c r="B25" s="96"/>
      <c r="C25" s="96"/>
      <c r="D25" s="98"/>
      <c r="E25" s="98"/>
      <c r="F25" s="98"/>
      <c r="G25" s="98"/>
      <c r="H25" s="206" t="s">
        <v>377</v>
      </c>
      <c r="I25" s="206"/>
      <c r="J25" s="206"/>
      <c r="K25" s="206"/>
      <c r="L25" s="206"/>
      <c r="M25" s="206"/>
    </row>
    <row r="26" spans="2:13" ht="21.95" customHeight="1" x14ac:dyDescent="0.25">
      <c r="B26" s="96"/>
      <c r="C26" s="96"/>
      <c r="D26" s="98"/>
      <c r="E26" s="98"/>
      <c r="F26" s="98"/>
      <c r="G26" s="98"/>
      <c r="H26" s="206"/>
      <c r="I26" s="206"/>
      <c r="J26" s="206"/>
      <c r="K26" s="206"/>
      <c r="L26" s="206"/>
      <c r="M26" s="206"/>
    </row>
    <row r="27" spans="2:13" ht="21.95" customHeight="1" x14ac:dyDescent="0.25">
      <c r="B27" s="96"/>
      <c r="C27" s="96"/>
      <c r="D27" s="98"/>
      <c r="E27" s="98"/>
      <c r="F27" s="98"/>
      <c r="G27" s="98"/>
      <c r="H27" s="98"/>
      <c r="I27" s="98"/>
      <c r="J27" s="98"/>
      <c r="K27" s="98"/>
      <c r="L27" s="98"/>
      <c r="M27" s="98"/>
    </row>
    <row r="28" spans="2:13" ht="21.95" customHeight="1" x14ac:dyDescent="0.25">
      <c r="B28" s="96"/>
      <c r="C28" s="96"/>
      <c r="D28" s="98"/>
      <c r="E28" s="98"/>
      <c r="F28" s="98"/>
      <c r="G28" s="98"/>
      <c r="H28" s="98"/>
      <c r="I28" s="98"/>
      <c r="J28" s="98"/>
      <c r="K28" s="98"/>
      <c r="L28" s="98"/>
      <c r="M28" s="98"/>
    </row>
    <row r="29" spans="2:13" ht="21.95" customHeight="1" x14ac:dyDescent="0.25">
      <c r="B29" s="96"/>
      <c r="C29" s="96"/>
      <c r="D29" s="98"/>
      <c r="E29" s="98"/>
      <c r="F29" s="98"/>
      <c r="G29" s="98"/>
      <c r="H29" s="98"/>
      <c r="I29" s="98"/>
      <c r="J29" s="98"/>
      <c r="K29" s="98"/>
      <c r="L29" s="98"/>
      <c r="M29" s="98"/>
    </row>
    <row r="30" spans="2:13" ht="21.95" customHeight="1" x14ac:dyDescent="0.25">
      <c r="B30" s="96"/>
      <c r="C30" s="96"/>
      <c r="D30" s="98"/>
      <c r="E30" s="98"/>
      <c r="F30" s="98"/>
      <c r="G30" s="98"/>
      <c r="H30" s="98"/>
      <c r="I30" s="98"/>
      <c r="J30" s="98"/>
      <c r="K30" s="98"/>
      <c r="L30" s="98"/>
      <c r="M30" s="98"/>
    </row>
    <row r="31" spans="2:13" ht="21.95" customHeight="1" x14ac:dyDescent="0.25">
      <c r="B31" s="96"/>
      <c r="C31" s="96"/>
      <c r="D31" s="98"/>
      <c r="E31" s="98"/>
      <c r="F31" s="98"/>
      <c r="G31" s="98"/>
      <c r="H31" s="98"/>
      <c r="I31" s="98"/>
      <c r="J31" s="98"/>
      <c r="K31" s="98"/>
      <c r="L31" s="98"/>
      <c r="M31" s="98"/>
    </row>
    <row r="32" spans="2:13" ht="18" customHeight="1" x14ac:dyDescent="0.25">
      <c r="B32" s="96"/>
      <c r="C32" s="96"/>
      <c r="D32" s="98"/>
      <c r="E32" s="98"/>
      <c r="F32" s="98"/>
      <c r="G32" s="98"/>
      <c r="H32" s="98"/>
      <c r="I32" s="98"/>
      <c r="J32" s="98"/>
      <c r="K32" s="98"/>
      <c r="L32" s="98"/>
      <c r="M32" s="98"/>
    </row>
    <row r="33" spans="2:13" ht="7.5" customHeight="1" x14ac:dyDescent="0.25">
      <c r="B33" s="96"/>
      <c r="C33" s="96"/>
      <c r="D33" s="98"/>
      <c r="E33" s="98"/>
      <c r="F33" s="98"/>
      <c r="G33" s="98"/>
      <c r="H33" s="98"/>
      <c r="I33" s="98"/>
      <c r="J33" s="98"/>
      <c r="K33" s="98"/>
      <c r="L33" s="98"/>
      <c r="M33" s="98"/>
    </row>
    <row r="34" spans="2:13" ht="18" customHeight="1" x14ac:dyDescent="0.2">
      <c r="B34" s="207" t="s">
        <v>389</v>
      </c>
      <c r="C34" s="207"/>
      <c r="D34" s="207"/>
      <c r="E34" s="207"/>
      <c r="F34" s="207"/>
      <c r="G34" s="207"/>
      <c r="H34" s="207"/>
      <c r="I34" s="207"/>
      <c r="J34" s="207"/>
      <c r="K34" s="207"/>
      <c r="L34" s="207"/>
      <c r="M34" s="207"/>
    </row>
    <row r="35" spans="2:13" ht="8.25" customHeight="1" x14ac:dyDescent="0.25">
      <c r="B35" s="96"/>
      <c r="C35" s="98"/>
      <c r="D35" s="98"/>
      <c r="E35" s="98"/>
      <c r="F35" s="98"/>
      <c r="G35" s="98"/>
      <c r="H35" s="98"/>
      <c r="I35" s="98"/>
      <c r="J35" s="98"/>
      <c r="K35" s="98"/>
      <c r="L35" s="98"/>
      <c r="M35" s="98"/>
    </row>
    <row r="36" spans="2:13" ht="18" customHeight="1" x14ac:dyDescent="0.2">
      <c r="B36" s="96" t="s">
        <v>378</v>
      </c>
      <c r="J36" s="96" t="s">
        <v>383</v>
      </c>
    </row>
    <row r="37" spans="2:13" ht="18" customHeight="1" x14ac:dyDescent="0.2"/>
    <row r="38" spans="2:13" ht="18" customHeight="1" x14ac:dyDescent="0.25">
      <c r="B38" s="98" t="s">
        <v>379</v>
      </c>
      <c r="J38" s="98" t="s">
        <v>384</v>
      </c>
    </row>
    <row r="39" spans="2:13" ht="7.5" customHeight="1" x14ac:dyDescent="0.2"/>
    <row r="40" spans="2:13" ht="54.75" customHeight="1" x14ac:dyDescent="0.2">
      <c r="B40" s="206" t="s">
        <v>380</v>
      </c>
      <c r="C40" s="206"/>
      <c r="D40" s="206"/>
      <c r="E40" s="206"/>
      <c r="J40" s="206" t="s">
        <v>385</v>
      </c>
      <c r="K40" s="206"/>
      <c r="L40" s="206"/>
      <c r="M40" s="206"/>
    </row>
    <row r="41" spans="2:13" ht="18" customHeight="1" x14ac:dyDescent="0.2"/>
    <row r="42" spans="2:13" ht="18" customHeight="1" x14ac:dyDescent="0.25">
      <c r="B42" s="98" t="s">
        <v>381</v>
      </c>
      <c r="J42" s="98" t="s">
        <v>386</v>
      </c>
    </row>
    <row r="43" spans="2:13" ht="7.5" customHeight="1" x14ac:dyDescent="0.2"/>
    <row r="44" spans="2:13" ht="54.75" customHeight="1" x14ac:dyDescent="0.2">
      <c r="B44" s="206" t="s">
        <v>382</v>
      </c>
      <c r="C44" s="206"/>
      <c r="D44" s="206"/>
      <c r="E44" s="206"/>
      <c r="J44" s="206" t="s">
        <v>387</v>
      </c>
      <c r="K44" s="206"/>
      <c r="L44" s="206"/>
      <c r="M44" s="206"/>
    </row>
    <row r="45" spans="2:13" ht="18" customHeight="1" x14ac:dyDescent="0.2"/>
    <row r="46" spans="2:13" ht="18" customHeight="1" x14ac:dyDescent="0.2"/>
    <row r="47" spans="2:13" ht="18" customHeight="1" x14ac:dyDescent="0.2"/>
    <row r="48" spans="2:13" ht="7.5" customHeight="1" x14ac:dyDescent="0.2"/>
    <row r="49" spans="2:10" ht="18" customHeight="1" x14ac:dyDescent="0.25">
      <c r="B49" s="108" t="s">
        <v>390</v>
      </c>
    </row>
    <row r="50" spans="2:10" ht="7.5" customHeight="1" x14ac:dyDescent="0.2"/>
    <row r="51" spans="2:10" ht="18" customHeight="1" x14ac:dyDescent="0.25">
      <c r="B51" s="98" t="s">
        <v>391</v>
      </c>
    </row>
    <row r="52" spans="2:10" ht="7.5" customHeight="1" x14ac:dyDescent="0.2"/>
    <row r="53" spans="2:10" ht="37.5" customHeight="1" x14ac:dyDescent="0.2">
      <c r="B53" s="206" t="s">
        <v>392</v>
      </c>
      <c r="C53" s="206"/>
      <c r="D53" s="206"/>
      <c r="E53" s="206"/>
      <c r="F53" s="206"/>
      <c r="G53" s="206"/>
      <c r="H53" s="206"/>
      <c r="I53" s="206"/>
      <c r="J53" s="206"/>
    </row>
    <row r="54" spans="2:10" s="98" customFormat="1" ht="18" customHeight="1" x14ac:dyDescent="0.25"/>
    <row r="55" spans="2:10" s="98" customFormat="1" ht="18" customHeight="1" x14ac:dyDescent="0.25">
      <c r="H55" s="98" t="s">
        <v>393</v>
      </c>
    </row>
    <row r="56" spans="2:10" s="98" customFormat="1" ht="18" customHeight="1" x14ac:dyDescent="0.25"/>
    <row r="57" spans="2:10" s="98" customFormat="1" ht="18" customHeight="1" x14ac:dyDescent="0.25"/>
    <row r="58" spans="2:10" s="98" customFormat="1" ht="18" customHeight="1" x14ac:dyDescent="0.25"/>
    <row r="59" spans="2:10" s="98" customFormat="1" ht="18" customHeight="1" x14ac:dyDescent="0.25"/>
    <row r="60" spans="2:10" s="98" customFormat="1" ht="18" customHeight="1" x14ac:dyDescent="0.25"/>
    <row r="61" spans="2:10" s="98" customFormat="1" ht="18" customHeight="1" x14ac:dyDescent="0.25"/>
    <row r="62" spans="2:10" s="98" customFormat="1" ht="18" customHeight="1" x14ac:dyDescent="0.25"/>
    <row r="63" spans="2:10" s="98" customFormat="1" ht="18" customHeight="1" x14ac:dyDescent="0.25"/>
    <row r="64" spans="2:10" s="98" customFormat="1" ht="18" customHeight="1" x14ac:dyDescent="0.25"/>
    <row r="65" spans="2:2" s="98" customFormat="1" ht="18" customHeight="1" x14ac:dyDescent="0.25"/>
    <row r="66" spans="2:2" s="98" customFormat="1" ht="18" customHeight="1" x14ac:dyDescent="0.25"/>
    <row r="67" spans="2:2" s="98" customFormat="1" ht="18" customHeight="1" x14ac:dyDescent="0.25">
      <c r="B67" s="98" t="s">
        <v>394</v>
      </c>
    </row>
    <row r="68" spans="2:2" s="98" customFormat="1" ht="18" customHeight="1" x14ac:dyDescent="0.25"/>
    <row r="69" spans="2:2" s="98" customFormat="1" ht="18" customHeight="1" x14ac:dyDescent="0.25"/>
    <row r="70" spans="2:2" s="98" customFormat="1" ht="18" customHeight="1" x14ac:dyDescent="0.25"/>
  </sheetData>
  <mergeCells count="11">
    <mergeCell ref="B12:G12"/>
    <mergeCell ref="B53:J53"/>
    <mergeCell ref="B44:E44"/>
    <mergeCell ref="J40:M40"/>
    <mergeCell ref="J44:M44"/>
    <mergeCell ref="B9:L9"/>
    <mergeCell ref="B14:L14"/>
    <mergeCell ref="B18:L18"/>
    <mergeCell ref="H25:M26"/>
    <mergeCell ref="B40:E40"/>
    <mergeCell ref="B34:M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icrosoft Word-Dokument" shapeId="5751809" r:id="rId4">
          <objectPr defaultSize="0" r:id="rId5">
            <anchor moveWithCells="1" sizeWithCells="1">
              <from>
                <xdr:col>5</xdr:col>
                <xdr:colOff>342900</xdr:colOff>
                <xdr:row>1</xdr:row>
                <xdr:rowOff>9525</xdr:rowOff>
              </from>
              <to>
                <xdr:col>8</xdr:col>
                <xdr:colOff>0</xdr:colOff>
                <xdr:row>3</xdr:row>
                <xdr:rowOff>28575</xdr:rowOff>
              </to>
            </anchor>
          </objectPr>
        </oleObject>
      </mc:Choice>
      <mc:Fallback>
        <oleObject progId="Microsoft Word-Dokument" shapeId="57518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9"/>
  <sheetViews>
    <sheetView workbookViewId="0">
      <selection activeCell="O35" sqref="O35"/>
    </sheetView>
  </sheetViews>
  <sheetFormatPr baseColWidth="10" defaultRowHeight="12.75" x14ac:dyDescent="0.2"/>
  <cols>
    <col min="1" max="1" width="3.42578125" style="119" customWidth="1"/>
    <col min="2" max="2" width="10" style="119" customWidth="1"/>
    <col min="3" max="3" width="27" style="120" customWidth="1"/>
    <col min="4" max="13" width="6.140625" style="119" customWidth="1"/>
    <col min="14" max="14" width="6.140625" style="120" customWidth="1"/>
    <col min="15" max="24" width="6.140625" style="119" customWidth="1"/>
    <col min="25" max="25" width="6.85546875" style="119" bestFit="1" customWidth="1"/>
    <col min="26" max="27" width="6.140625" style="119" customWidth="1"/>
    <col min="28" max="28" width="6" style="119" customWidth="1"/>
    <col min="29" max="16384" width="11.42578125" style="119"/>
  </cols>
  <sheetData>
    <row r="1" spans="2:28" ht="13.5" thickBot="1" x14ac:dyDescent="0.25"/>
    <row r="2" spans="2:28" s="109" customFormat="1" ht="13.5" customHeight="1" thickBot="1" x14ac:dyDescent="0.25">
      <c r="B2" s="209" t="s">
        <v>343</v>
      </c>
      <c r="C2" s="210"/>
      <c r="D2" s="210"/>
      <c r="E2" s="210"/>
      <c r="F2" s="210"/>
      <c r="G2" s="210"/>
      <c r="H2" s="210"/>
      <c r="I2" s="210"/>
      <c r="J2" s="210"/>
      <c r="K2" s="210"/>
      <c r="L2" s="210"/>
      <c r="M2" s="210"/>
      <c r="N2" s="210"/>
      <c r="O2" s="110"/>
      <c r="P2" s="111"/>
      <c r="Q2" s="110"/>
      <c r="R2" s="110"/>
      <c r="S2" s="111"/>
      <c r="T2" s="110"/>
      <c r="U2" s="110"/>
      <c r="V2" s="111"/>
      <c r="W2" s="110"/>
      <c r="X2" s="110"/>
      <c r="Y2" s="111"/>
      <c r="Z2" s="110"/>
      <c r="AA2" s="110"/>
      <c r="AB2" s="112"/>
    </row>
    <row r="3" spans="2:28" s="109" customFormat="1" ht="13.5" customHeight="1" thickBot="1" x14ac:dyDescent="0.3">
      <c r="B3" s="211"/>
      <c r="C3" s="212"/>
      <c r="D3" s="212"/>
      <c r="E3" s="212"/>
      <c r="F3" s="212"/>
      <c r="G3" s="212"/>
      <c r="H3" s="212"/>
      <c r="I3" s="212"/>
      <c r="J3" s="212"/>
      <c r="K3" s="212"/>
      <c r="L3" s="212"/>
      <c r="M3" s="212"/>
      <c r="N3" s="212"/>
      <c r="P3" s="215" t="s">
        <v>395</v>
      </c>
      <c r="Q3" s="216"/>
      <c r="R3" s="216"/>
      <c r="S3" s="217"/>
      <c r="T3" s="218"/>
      <c r="U3" s="218"/>
      <c r="V3" s="218"/>
      <c r="W3" s="218"/>
      <c r="X3" s="218"/>
      <c r="Y3" s="218"/>
      <c r="Z3" s="218"/>
      <c r="AA3" s="219"/>
      <c r="AB3" s="113"/>
    </row>
    <row r="4" spans="2:28" s="109" customFormat="1" ht="8.25" customHeight="1" thickBot="1" x14ac:dyDescent="0.25">
      <c r="B4" s="211"/>
      <c r="C4" s="212"/>
      <c r="D4" s="212"/>
      <c r="E4" s="212"/>
      <c r="F4" s="212"/>
      <c r="G4" s="212"/>
      <c r="H4" s="212"/>
      <c r="I4" s="212"/>
      <c r="J4" s="212"/>
      <c r="K4" s="212"/>
      <c r="L4" s="212"/>
      <c r="M4" s="212"/>
      <c r="N4" s="212"/>
      <c r="P4" s="114"/>
      <c r="Q4" s="94"/>
      <c r="R4" s="94"/>
      <c r="S4" s="115"/>
      <c r="T4" s="115"/>
      <c r="U4" s="115"/>
      <c r="V4" s="115"/>
      <c r="W4" s="115"/>
      <c r="X4" s="115"/>
      <c r="AA4" s="116"/>
      <c r="AB4" s="113"/>
    </row>
    <row r="5" spans="2:28" s="109" customFormat="1" ht="13.5" customHeight="1" thickBot="1" x14ac:dyDescent="0.3">
      <c r="B5" s="211"/>
      <c r="C5" s="212"/>
      <c r="D5" s="212"/>
      <c r="E5" s="212"/>
      <c r="F5" s="212"/>
      <c r="G5" s="212"/>
      <c r="H5" s="212"/>
      <c r="I5" s="212"/>
      <c r="J5" s="212"/>
      <c r="K5" s="212"/>
      <c r="L5" s="212"/>
      <c r="M5" s="212"/>
      <c r="N5" s="212"/>
      <c r="P5" s="220" t="s">
        <v>396</v>
      </c>
      <c r="Q5" s="221"/>
      <c r="R5" s="221"/>
      <c r="S5" s="217"/>
      <c r="T5" s="218"/>
      <c r="U5" s="218"/>
      <c r="V5" s="218"/>
      <c r="W5" s="218"/>
      <c r="X5" s="218"/>
      <c r="Y5" s="218"/>
      <c r="Z5" s="218"/>
      <c r="AA5" s="219"/>
      <c r="AB5" s="113"/>
    </row>
    <row r="6" spans="2:28" s="109" customFormat="1" ht="7.5" customHeight="1" thickBot="1" x14ac:dyDescent="0.25">
      <c r="B6" s="213"/>
      <c r="C6" s="214"/>
      <c r="D6" s="214"/>
      <c r="E6" s="214"/>
      <c r="F6" s="214"/>
      <c r="G6" s="214"/>
      <c r="H6" s="214"/>
      <c r="I6" s="214"/>
      <c r="J6" s="214"/>
      <c r="K6" s="214"/>
      <c r="L6" s="214"/>
      <c r="M6" s="214"/>
      <c r="N6" s="214"/>
      <c r="O6" s="117"/>
      <c r="P6" s="117"/>
      <c r="Q6" s="117"/>
      <c r="R6" s="117"/>
      <c r="S6" s="117"/>
      <c r="T6" s="117"/>
      <c r="U6" s="117"/>
      <c r="V6" s="117"/>
      <c r="W6" s="117"/>
      <c r="X6" s="117"/>
      <c r="Y6" s="117"/>
      <c r="Z6" s="117"/>
      <c r="AA6" s="117"/>
      <c r="AB6" s="118"/>
    </row>
    <row r="7" spans="2:28" ht="5.25" customHeight="1" thickBot="1" x14ac:dyDescent="0.35">
      <c r="G7" s="222" t="str">
        <f>IF(C9="", "ATENCIÓ: CAL PRIMER POSAR EL VALOR!","")</f>
        <v/>
      </c>
      <c r="H7" s="223"/>
      <c r="I7" s="223"/>
      <c r="J7" s="223"/>
      <c r="K7" s="223"/>
      <c r="L7" s="223"/>
      <c r="M7" s="223"/>
      <c r="N7" s="223"/>
      <c r="O7" s="223"/>
      <c r="P7" s="223"/>
      <c r="Q7" s="223"/>
      <c r="R7" s="223"/>
    </row>
    <row r="8" spans="2:28" s="121" customFormat="1" ht="12.75" customHeight="1" thickBot="1" x14ac:dyDescent="0.25">
      <c r="B8" s="224" t="s">
        <v>397</v>
      </c>
      <c r="C8" s="122">
        <v>1</v>
      </c>
      <c r="D8" s="226" t="s">
        <v>398</v>
      </c>
      <c r="E8" s="227"/>
      <c r="F8" s="227"/>
      <c r="G8" s="227"/>
      <c r="H8" s="227"/>
      <c r="I8" s="227"/>
      <c r="J8" s="227"/>
      <c r="K8" s="227"/>
      <c r="L8" s="227"/>
      <c r="M8" s="227"/>
      <c r="N8" s="228"/>
      <c r="O8" s="226" t="s">
        <v>399</v>
      </c>
      <c r="P8" s="227"/>
      <c r="Q8" s="227"/>
      <c r="R8" s="227"/>
      <c r="S8" s="227"/>
      <c r="T8" s="227"/>
      <c r="U8" s="227"/>
      <c r="V8" s="227"/>
      <c r="W8" s="227"/>
      <c r="X8" s="227"/>
      <c r="Y8" s="228"/>
      <c r="Z8" s="235" t="s">
        <v>400</v>
      </c>
      <c r="AA8" s="238" t="s">
        <v>401</v>
      </c>
    </row>
    <row r="9" spans="2:28" s="121" customFormat="1" ht="13.5" thickBot="1" x14ac:dyDescent="0.25">
      <c r="B9" s="225"/>
      <c r="C9" s="123">
        <v>5</v>
      </c>
      <c r="D9" s="229"/>
      <c r="E9" s="230"/>
      <c r="F9" s="230"/>
      <c r="G9" s="230"/>
      <c r="H9" s="230"/>
      <c r="I9" s="230"/>
      <c r="J9" s="230"/>
      <c r="K9" s="230"/>
      <c r="L9" s="230"/>
      <c r="M9" s="230"/>
      <c r="N9" s="231"/>
      <c r="O9" s="232"/>
      <c r="P9" s="233"/>
      <c r="Q9" s="233"/>
      <c r="R9" s="233"/>
      <c r="S9" s="233"/>
      <c r="T9" s="233"/>
      <c r="U9" s="233"/>
      <c r="V9" s="233"/>
      <c r="W9" s="233"/>
      <c r="X9" s="233"/>
      <c r="Y9" s="234"/>
      <c r="Z9" s="236"/>
      <c r="AA9" s="239"/>
    </row>
    <row r="10" spans="2:28" s="121" customFormat="1" ht="213.75" customHeight="1" thickBot="1" x14ac:dyDescent="0.25">
      <c r="B10" s="240" t="s">
        <v>402</v>
      </c>
      <c r="C10" s="241"/>
      <c r="D10" s="124" t="s">
        <v>403</v>
      </c>
      <c r="E10" s="125" t="s">
        <v>404</v>
      </c>
      <c r="F10" s="125" t="s">
        <v>405</v>
      </c>
      <c r="G10" s="125" t="s">
        <v>406</v>
      </c>
      <c r="H10" s="125" t="s">
        <v>407</v>
      </c>
      <c r="I10" s="125" t="s">
        <v>408</v>
      </c>
      <c r="J10" s="125" t="s">
        <v>409</v>
      </c>
      <c r="K10" s="125" t="s">
        <v>410</v>
      </c>
      <c r="L10" s="125" t="s">
        <v>411</v>
      </c>
      <c r="M10" s="125" t="s">
        <v>412</v>
      </c>
      <c r="N10" s="126" t="s">
        <v>413</v>
      </c>
      <c r="O10" s="127" t="s">
        <v>414</v>
      </c>
      <c r="P10" s="125" t="s">
        <v>415</v>
      </c>
      <c r="Q10" s="125" t="s">
        <v>416</v>
      </c>
      <c r="R10" s="125" t="s">
        <v>417</v>
      </c>
      <c r="S10" s="125" t="s">
        <v>418</v>
      </c>
      <c r="T10" s="125" t="s">
        <v>419</v>
      </c>
      <c r="U10" s="125" t="s">
        <v>420</v>
      </c>
      <c r="V10" s="125" t="s">
        <v>421</v>
      </c>
      <c r="W10" s="125" t="s">
        <v>422</v>
      </c>
      <c r="X10" s="125" t="s">
        <v>423</v>
      </c>
      <c r="Y10" s="128" t="s">
        <v>413</v>
      </c>
      <c r="Z10" s="236"/>
      <c r="AA10" s="239"/>
    </row>
    <row r="11" spans="2:28" s="129" customFormat="1" ht="18" customHeight="1" thickBot="1" x14ac:dyDescent="0.25">
      <c r="B11" s="242"/>
      <c r="C11" s="243"/>
      <c r="D11" s="244" t="s">
        <v>424</v>
      </c>
      <c r="E11" s="245"/>
      <c r="F11" s="245"/>
      <c r="G11" s="245"/>
      <c r="H11" s="245"/>
      <c r="I11" s="245"/>
      <c r="J11" s="245"/>
      <c r="K11" s="245"/>
      <c r="L11" s="245"/>
      <c r="M11" s="245"/>
      <c r="N11" s="246"/>
      <c r="O11" s="244" t="s">
        <v>425</v>
      </c>
      <c r="P11" s="245"/>
      <c r="Q11" s="245"/>
      <c r="R11" s="245"/>
      <c r="S11" s="245"/>
      <c r="T11" s="245"/>
      <c r="U11" s="245"/>
      <c r="V11" s="245"/>
      <c r="W11" s="245"/>
      <c r="X11" s="245"/>
      <c r="Y11" s="246"/>
      <c r="Z11" s="237"/>
      <c r="AA11" s="239"/>
    </row>
    <row r="12" spans="2:28" ht="12.75" customHeight="1" thickBot="1" x14ac:dyDescent="0.25">
      <c r="B12" s="247" t="s">
        <v>426</v>
      </c>
      <c r="C12" s="248"/>
      <c r="D12" s="130"/>
      <c r="E12" s="130"/>
      <c r="F12" s="130"/>
      <c r="G12" s="130"/>
      <c r="H12" s="130"/>
      <c r="I12" s="130"/>
      <c r="J12" s="130"/>
      <c r="K12" s="130"/>
      <c r="L12" s="130"/>
      <c r="M12" s="130"/>
      <c r="N12" s="131"/>
      <c r="O12" s="132"/>
      <c r="P12" s="132"/>
      <c r="Q12" s="132"/>
      <c r="R12" s="132"/>
      <c r="S12" s="132"/>
      <c r="T12" s="132"/>
      <c r="U12" s="132"/>
      <c r="V12" s="132"/>
      <c r="W12" s="132"/>
      <c r="X12" s="132"/>
      <c r="Y12" s="133" t="str">
        <f>IF(O12="","",((SUM(O12:X12))*100)/($C$9*(COUNT(O12:X12))))</f>
        <v/>
      </c>
      <c r="Z12" s="134" t="str">
        <f>IF(D12="","",IF(O12="","",SUM(D12:M12)+SUM(O12:X12)))</f>
        <v/>
      </c>
      <c r="AA12" s="135" t="str">
        <f>IF(Z12="","",(Z12*100)/(($C$9*(COUNT(D12:M12)+COUNT(O12:X12)))))</f>
        <v/>
      </c>
      <c r="AB12" s="249" t="s">
        <v>427</v>
      </c>
    </row>
    <row r="13" spans="2:28" ht="13.5" thickBot="1" x14ac:dyDescent="0.25">
      <c r="B13" s="247" t="s">
        <v>428</v>
      </c>
      <c r="C13" s="248"/>
      <c r="D13" s="130"/>
      <c r="E13" s="130"/>
      <c r="F13" s="130"/>
      <c r="G13" s="130"/>
      <c r="H13" s="130"/>
      <c r="I13" s="130"/>
      <c r="J13" s="130"/>
      <c r="K13" s="130"/>
      <c r="L13" s="130"/>
      <c r="M13" s="130"/>
      <c r="N13" s="131" t="str">
        <f t="shared" ref="N13:N21" si="0">IF(D13="","",((SUM(D13:M13))*100)/($C$9*(COUNT(D13:M13))))</f>
        <v/>
      </c>
      <c r="O13" s="132"/>
      <c r="P13" s="132"/>
      <c r="Q13" s="132"/>
      <c r="R13" s="132"/>
      <c r="S13" s="132"/>
      <c r="T13" s="132"/>
      <c r="U13" s="132"/>
      <c r="V13" s="132"/>
      <c r="W13" s="132"/>
      <c r="X13" s="132"/>
      <c r="Y13" s="133" t="str">
        <f t="shared" ref="Y13:Y21" si="1">IF(O13="","",((SUM(O13:X13))*100)/($C$9*(COUNT(O13:X13))))</f>
        <v/>
      </c>
      <c r="Z13" s="136" t="str">
        <f t="shared" ref="Z13:Z21" si="2">IF(D13="","",IF(O13="","",SUM(D13:M13)+SUM(O13:X13)))</f>
        <v/>
      </c>
      <c r="AA13" s="135" t="str">
        <f t="shared" ref="AA13:AA21" si="3">IF(Z13="","",(Z13*100)/(($C$9*(COUNT(D13:M13)+COUNT(O13:X13)))))</f>
        <v/>
      </c>
      <c r="AB13" s="250"/>
    </row>
    <row r="14" spans="2:28" ht="13.5" thickBot="1" x14ac:dyDescent="0.25">
      <c r="B14" s="247" t="s">
        <v>429</v>
      </c>
      <c r="C14" s="248"/>
      <c r="D14" s="130"/>
      <c r="E14" s="130"/>
      <c r="F14" s="130"/>
      <c r="G14" s="130"/>
      <c r="H14" s="130"/>
      <c r="I14" s="130"/>
      <c r="J14" s="130"/>
      <c r="K14" s="130"/>
      <c r="L14" s="130"/>
      <c r="M14" s="130"/>
      <c r="N14" s="131" t="str">
        <f>IF(D14="","",((SUM(D14:M14))*100)/($C$9*(COUNT(D14:M14))))</f>
        <v/>
      </c>
      <c r="O14" s="132"/>
      <c r="P14" s="132"/>
      <c r="Q14" s="132"/>
      <c r="R14" s="132"/>
      <c r="S14" s="132"/>
      <c r="T14" s="132"/>
      <c r="U14" s="132"/>
      <c r="V14" s="132"/>
      <c r="W14" s="132"/>
      <c r="X14" s="132"/>
      <c r="Y14" s="133" t="str">
        <f>IF(O14="","",((SUM(O14:X14))*100)/($C$9*(COUNT(O14:X14))))</f>
        <v/>
      </c>
      <c r="Z14" s="136" t="str">
        <f>IF(D14="","",IF(O14="","",SUM(D14:M14)+SUM(O14:X14)))</f>
        <v/>
      </c>
      <c r="AA14" s="135" t="str">
        <f t="shared" si="3"/>
        <v/>
      </c>
      <c r="AB14" s="250"/>
    </row>
    <row r="15" spans="2:28" ht="13.5" thickBot="1" x14ac:dyDescent="0.25">
      <c r="B15" s="247" t="s">
        <v>430</v>
      </c>
      <c r="C15" s="248"/>
      <c r="D15" s="130"/>
      <c r="E15" s="130"/>
      <c r="F15" s="130"/>
      <c r="G15" s="130"/>
      <c r="H15" s="130"/>
      <c r="I15" s="130"/>
      <c r="J15" s="130"/>
      <c r="K15" s="130"/>
      <c r="L15" s="130"/>
      <c r="M15" s="130"/>
      <c r="N15" s="131" t="str">
        <f t="shared" si="0"/>
        <v/>
      </c>
      <c r="O15" s="132"/>
      <c r="P15" s="132"/>
      <c r="Q15" s="132"/>
      <c r="R15" s="132"/>
      <c r="S15" s="132"/>
      <c r="T15" s="132"/>
      <c r="U15" s="132"/>
      <c r="V15" s="132"/>
      <c r="W15" s="132"/>
      <c r="X15" s="132"/>
      <c r="Y15" s="133" t="str">
        <f t="shared" si="1"/>
        <v/>
      </c>
      <c r="Z15" s="136" t="str">
        <f t="shared" si="2"/>
        <v/>
      </c>
      <c r="AA15" s="135" t="str">
        <f t="shared" si="3"/>
        <v/>
      </c>
      <c r="AB15" s="250"/>
    </row>
    <row r="16" spans="2:28" ht="13.5" thickBot="1" x14ac:dyDescent="0.25">
      <c r="B16" s="247" t="s">
        <v>431</v>
      </c>
      <c r="C16" s="248"/>
      <c r="D16" s="130"/>
      <c r="E16" s="130"/>
      <c r="F16" s="130"/>
      <c r="G16" s="130"/>
      <c r="H16" s="130"/>
      <c r="I16" s="130"/>
      <c r="J16" s="130"/>
      <c r="K16" s="130"/>
      <c r="L16" s="130"/>
      <c r="M16" s="130"/>
      <c r="N16" s="131" t="str">
        <f t="shared" si="0"/>
        <v/>
      </c>
      <c r="O16" s="132"/>
      <c r="P16" s="132"/>
      <c r="Q16" s="132"/>
      <c r="R16" s="132"/>
      <c r="S16" s="132"/>
      <c r="T16" s="132"/>
      <c r="U16" s="132"/>
      <c r="V16" s="132"/>
      <c r="W16" s="132"/>
      <c r="X16" s="132"/>
      <c r="Y16" s="133" t="str">
        <f t="shared" si="1"/>
        <v/>
      </c>
      <c r="Z16" s="136" t="str">
        <f t="shared" si="2"/>
        <v/>
      </c>
      <c r="AA16" s="135" t="str">
        <f t="shared" si="3"/>
        <v/>
      </c>
      <c r="AB16" s="250"/>
    </row>
    <row r="17" spans="2:28" ht="13.5" thickBot="1" x14ac:dyDescent="0.25">
      <c r="B17" s="247" t="s">
        <v>432</v>
      </c>
      <c r="C17" s="248"/>
      <c r="D17" s="130"/>
      <c r="E17" s="130"/>
      <c r="F17" s="130"/>
      <c r="G17" s="130"/>
      <c r="H17" s="130"/>
      <c r="I17" s="130"/>
      <c r="J17" s="130"/>
      <c r="K17" s="130"/>
      <c r="L17" s="130"/>
      <c r="M17" s="130"/>
      <c r="N17" s="131" t="str">
        <f t="shared" si="0"/>
        <v/>
      </c>
      <c r="O17" s="132"/>
      <c r="P17" s="132"/>
      <c r="Q17" s="132"/>
      <c r="R17" s="132"/>
      <c r="S17" s="132"/>
      <c r="T17" s="132"/>
      <c r="U17" s="132"/>
      <c r="V17" s="132"/>
      <c r="W17" s="132"/>
      <c r="X17" s="132"/>
      <c r="Y17" s="133" t="str">
        <f t="shared" si="1"/>
        <v/>
      </c>
      <c r="Z17" s="136" t="str">
        <f t="shared" si="2"/>
        <v/>
      </c>
      <c r="AA17" s="135" t="str">
        <f t="shared" si="3"/>
        <v/>
      </c>
      <c r="AB17" s="250"/>
    </row>
    <row r="18" spans="2:28" ht="13.5" thickBot="1" x14ac:dyDescent="0.25">
      <c r="B18" s="247" t="s">
        <v>433</v>
      </c>
      <c r="C18" s="248"/>
      <c r="D18" s="130"/>
      <c r="E18" s="130"/>
      <c r="F18" s="130"/>
      <c r="G18" s="130"/>
      <c r="H18" s="130"/>
      <c r="I18" s="130"/>
      <c r="J18" s="130"/>
      <c r="K18" s="130"/>
      <c r="L18" s="130"/>
      <c r="M18" s="130"/>
      <c r="N18" s="131" t="str">
        <f t="shared" si="0"/>
        <v/>
      </c>
      <c r="O18" s="132"/>
      <c r="P18" s="132"/>
      <c r="Q18" s="132"/>
      <c r="R18" s="132"/>
      <c r="S18" s="132"/>
      <c r="T18" s="132"/>
      <c r="U18" s="132"/>
      <c r="V18" s="132"/>
      <c r="W18" s="132"/>
      <c r="X18" s="132"/>
      <c r="Y18" s="133" t="str">
        <f t="shared" si="1"/>
        <v/>
      </c>
      <c r="Z18" s="136" t="str">
        <f t="shared" si="2"/>
        <v/>
      </c>
      <c r="AA18" s="135" t="str">
        <f t="shared" si="3"/>
        <v/>
      </c>
      <c r="AB18" s="250"/>
    </row>
    <row r="19" spans="2:28" ht="13.5" thickBot="1" x14ac:dyDescent="0.25">
      <c r="B19" s="247" t="s">
        <v>434</v>
      </c>
      <c r="C19" s="248"/>
      <c r="D19" s="130"/>
      <c r="E19" s="130"/>
      <c r="F19" s="130"/>
      <c r="G19" s="130"/>
      <c r="H19" s="130"/>
      <c r="I19" s="130"/>
      <c r="J19" s="130"/>
      <c r="K19" s="130"/>
      <c r="L19" s="130"/>
      <c r="M19" s="130"/>
      <c r="N19" s="131" t="str">
        <f t="shared" si="0"/>
        <v/>
      </c>
      <c r="O19" s="132"/>
      <c r="P19" s="132"/>
      <c r="Q19" s="132"/>
      <c r="R19" s="132"/>
      <c r="S19" s="132"/>
      <c r="T19" s="132"/>
      <c r="U19" s="132"/>
      <c r="V19" s="132"/>
      <c r="W19" s="132"/>
      <c r="X19" s="132"/>
      <c r="Y19" s="133" t="str">
        <f t="shared" si="1"/>
        <v/>
      </c>
      <c r="Z19" s="136" t="str">
        <f t="shared" si="2"/>
        <v/>
      </c>
      <c r="AA19" s="135" t="str">
        <f t="shared" si="3"/>
        <v/>
      </c>
      <c r="AB19" s="250"/>
    </row>
    <row r="20" spans="2:28" ht="13.5" thickBot="1" x14ac:dyDescent="0.25">
      <c r="B20" s="247" t="s">
        <v>435</v>
      </c>
      <c r="C20" s="248"/>
      <c r="D20" s="130"/>
      <c r="E20" s="130"/>
      <c r="F20" s="130"/>
      <c r="G20" s="130"/>
      <c r="H20" s="130"/>
      <c r="I20" s="130"/>
      <c r="J20" s="130"/>
      <c r="K20" s="130"/>
      <c r="L20" s="130"/>
      <c r="M20" s="130"/>
      <c r="N20" s="131" t="str">
        <f t="shared" si="0"/>
        <v/>
      </c>
      <c r="O20" s="132"/>
      <c r="P20" s="132"/>
      <c r="Q20" s="132"/>
      <c r="R20" s="132"/>
      <c r="S20" s="132"/>
      <c r="T20" s="132"/>
      <c r="U20" s="132"/>
      <c r="V20" s="132"/>
      <c r="W20" s="132"/>
      <c r="X20" s="132"/>
      <c r="Y20" s="133" t="str">
        <f t="shared" si="1"/>
        <v/>
      </c>
      <c r="Z20" s="136" t="str">
        <f t="shared" si="2"/>
        <v/>
      </c>
      <c r="AA20" s="135" t="str">
        <f t="shared" si="3"/>
        <v/>
      </c>
      <c r="AB20" s="250"/>
    </row>
    <row r="21" spans="2:28" ht="13.5" thickBot="1" x14ac:dyDescent="0.25">
      <c r="B21" s="252" t="s">
        <v>436</v>
      </c>
      <c r="C21" s="253"/>
      <c r="D21" s="130"/>
      <c r="E21" s="130"/>
      <c r="F21" s="130"/>
      <c r="G21" s="130"/>
      <c r="H21" s="130"/>
      <c r="I21" s="130"/>
      <c r="J21" s="130"/>
      <c r="K21" s="130"/>
      <c r="L21" s="130"/>
      <c r="M21" s="130"/>
      <c r="N21" s="137" t="str">
        <f t="shared" si="0"/>
        <v/>
      </c>
      <c r="O21" s="132"/>
      <c r="P21" s="132"/>
      <c r="Q21" s="132"/>
      <c r="R21" s="132"/>
      <c r="S21" s="132"/>
      <c r="T21" s="132"/>
      <c r="U21" s="132"/>
      <c r="V21" s="132"/>
      <c r="W21" s="132"/>
      <c r="X21" s="132"/>
      <c r="Y21" s="138" t="str">
        <f t="shared" si="1"/>
        <v/>
      </c>
      <c r="Z21" s="136" t="str">
        <f t="shared" si="2"/>
        <v/>
      </c>
      <c r="AA21" s="135" t="str">
        <f t="shared" si="3"/>
        <v/>
      </c>
      <c r="AB21" s="250"/>
    </row>
    <row r="22" spans="2:28" s="121" customFormat="1" ht="13.5" customHeight="1" thickTop="1" thickBot="1" x14ac:dyDescent="0.25">
      <c r="B22" s="254" t="s">
        <v>437</v>
      </c>
      <c r="C22" s="255"/>
      <c r="D22" s="139" t="str">
        <f>IF(D12="","",SUM(D12:D21))</f>
        <v/>
      </c>
      <c r="E22" s="140" t="str">
        <f t="shared" ref="E22:M22" si="4">IF(E12="","",SUM(E12:E21))</f>
        <v/>
      </c>
      <c r="F22" s="140" t="str">
        <f t="shared" si="4"/>
        <v/>
      </c>
      <c r="G22" s="140" t="str">
        <f t="shared" si="4"/>
        <v/>
      </c>
      <c r="H22" s="140" t="str">
        <f t="shared" si="4"/>
        <v/>
      </c>
      <c r="I22" s="140" t="str">
        <f t="shared" si="4"/>
        <v/>
      </c>
      <c r="J22" s="140" t="str">
        <f t="shared" si="4"/>
        <v/>
      </c>
      <c r="K22" s="140" t="str">
        <f t="shared" si="4"/>
        <v/>
      </c>
      <c r="L22" s="140" t="str">
        <f t="shared" si="4"/>
        <v/>
      </c>
      <c r="M22" s="140" t="str">
        <f t="shared" si="4"/>
        <v/>
      </c>
      <c r="N22" s="137" t="str">
        <f>IF(D22="","",AVERAGE(D22:M22))</f>
        <v/>
      </c>
      <c r="O22" s="141" t="str">
        <f t="shared" ref="O22:X22" si="5">IF(O12="","",SUM(O12:O21))</f>
        <v/>
      </c>
      <c r="P22" s="142" t="str">
        <f t="shared" si="5"/>
        <v/>
      </c>
      <c r="Q22" s="142" t="str">
        <f t="shared" si="5"/>
        <v/>
      </c>
      <c r="R22" s="142" t="str">
        <f t="shared" si="5"/>
        <v/>
      </c>
      <c r="S22" s="142" t="str">
        <f t="shared" si="5"/>
        <v/>
      </c>
      <c r="T22" s="142" t="str">
        <f t="shared" si="5"/>
        <v/>
      </c>
      <c r="U22" s="142" t="str">
        <f t="shared" si="5"/>
        <v/>
      </c>
      <c r="V22" s="142" t="str">
        <f t="shared" si="5"/>
        <v/>
      </c>
      <c r="W22" s="142" t="str">
        <f t="shared" si="5"/>
        <v/>
      </c>
      <c r="X22" s="142" t="str">
        <f t="shared" si="5"/>
        <v/>
      </c>
      <c r="Y22" s="143" t="str">
        <f>IF(O22="","",AVERAGE(O22:X22))</f>
        <v/>
      </c>
      <c r="Z22" s="256" t="s">
        <v>438</v>
      </c>
      <c r="AA22" s="257"/>
      <c r="AB22" s="250"/>
    </row>
    <row r="23" spans="2:28" s="121" customFormat="1" ht="14.25" thickTop="1" thickBot="1" x14ac:dyDescent="0.25">
      <c r="B23" s="258" t="s">
        <v>401</v>
      </c>
      <c r="C23" s="259"/>
      <c r="D23" s="144" t="str">
        <f>+(IF(D12="","",D22*100/($C$9*(COUNT(D12:D21)))))</f>
        <v/>
      </c>
      <c r="E23" s="145" t="str">
        <f>+(IF(E12="","",E22*100/($C$9*(COUNT(E12:E21)))))</f>
        <v/>
      </c>
      <c r="F23" s="145" t="str">
        <f t="shared" ref="F23:M23" si="6">+(IF(F12="","",F22*100/($C$9*(COUNT(F12:F21)))))</f>
        <v/>
      </c>
      <c r="G23" s="145" t="str">
        <f t="shared" si="6"/>
        <v/>
      </c>
      <c r="H23" s="145" t="str">
        <f t="shared" si="6"/>
        <v/>
      </c>
      <c r="I23" s="145" t="str">
        <f t="shared" si="6"/>
        <v/>
      </c>
      <c r="J23" s="145" t="str">
        <f t="shared" si="6"/>
        <v/>
      </c>
      <c r="K23" s="145" t="str">
        <f t="shared" si="6"/>
        <v/>
      </c>
      <c r="L23" s="145" t="str">
        <f t="shared" si="6"/>
        <v/>
      </c>
      <c r="M23" s="145" t="str">
        <f t="shared" si="6"/>
        <v/>
      </c>
      <c r="N23" s="146" t="str">
        <f>IF(D23="","",AVERAGE(D23:M23))</f>
        <v/>
      </c>
      <c r="O23" s="147" t="str">
        <f t="shared" ref="O23:X23" si="7">+(IF(O12="","",O22*100/($C$9*(COUNT(O12:O21)))))</f>
        <v/>
      </c>
      <c r="P23" s="148" t="str">
        <f t="shared" si="7"/>
        <v/>
      </c>
      <c r="Q23" s="148" t="str">
        <f t="shared" si="7"/>
        <v/>
      </c>
      <c r="R23" s="148" t="str">
        <f t="shared" si="7"/>
        <v/>
      </c>
      <c r="S23" s="148" t="str">
        <f t="shared" si="7"/>
        <v/>
      </c>
      <c r="T23" s="148" t="str">
        <f t="shared" si="7"/>
        <v/>
      </c>
      <c r="U23" s="148" t="str">
        <f t="shared" si="7"/>
        <v/>
      </c>
      <c r="V23" s="148" t="str">
        <f t="shared" si="7"/>
        <v/>
      </c>
      <c r="W23" s="148" t="str">
        <f t="shared" si="7"/>
        <v/>
      </c>
      <c r="X23" s="148" t="str">
        <f t="shared" si="7"/>
        <v/>
      </c>
      <c r="Y23" s="149" t="str">
        <f>IF(O23="","",AVERAGE(O23:X23))</f>
        <v/>
      </c>
      <c r="Z23" s="150" t="str">
        <f>IF(Z12="","",AVERAGE(Z12:Z21))</f>
        <v/>
      </c>
      <c r="AA23" s="151" t="str">
        <f>IF(Z23="","",(Z23*100)/(($C$9*(COUNT(D22:M22)+COUNT(O22:X22)))))</f>
        <v/>
      </c>
      <c r="AB23" s="251"/>
    </row>
    <row r="24" spans="2:28" s="121" customFormat="1" ht="25.5" customHeight="1" thickBot="1" x14ac:dyDescent="0.25">
      <c r="B24" s="260" t="s">
        <v>439</v>
      </c>
      <c r="C24" s="261"/>
      <c r="D24" s="244" t="s">
        <v>440</v>
      </c>
      <c r="E24" s="245"/>
      <c r="F24" s="245"/>
      <c r="G24" s="245"/>
      <c r="H24" s="245"/>
      <c r="I24" s="245"/>
      <c r="J24" s="245"/>
      <c r="K24" s="245"/>
      <c r="L24" s="245"/>
      <c r="M24" s="245"/>
      <c r="N24" s="246"/>
      <c r="O24" s="244" t="s">
        <v>441</v>
      </c>
      <c r="P24" s="245"/>
      <c r="Q24" s="245"/>
      <c r="R24" s="245"/>
      <c r="S24" s="245"/>
      <c r="T24" s="245"/>
      <c r="U24" s="245"/>
      <c r="V24" s="245"/>
      <c r="W24" s="245"/>
      <c r="X24" s="245"/>
      <c r="Y24" s="246"/>
      <c r="Z24" s="152"/>
      <c r="AA24" s="152"/>
    </row>
    <row r="25" spans="2:28" ht="12.75" customHeight="1" thickBot="1" x14ac:dyDescent="0.25">
      <c r="B25" s="247" t="s">
        <v>442</v>
      </c>
      <c r="C25" s="248"/>
      <c r="D25" s="153"/>
      <c r="E25" s="153"/>
      <c r="F25" s="153"/>
      <c r="G25" s="153"/>
      <c r="H25" s="153"/>
      <c r="I25" s="153"/>
      <c r="J25" s="153"/>
      <c r="K25" s="153"/>
      <c r="L25" s="153"/>
      <c r="M25" s="153"/>
      <c r="N25" s="154" t="str">
        <f t="shared" ref="N25:N34" si="8">IF(D25="","",((SUM(D25:M25))*100)/($C$9*(COUNT(D25:M25))))</f>
        <v/>
      </c>
      <c r="O25" s="155"/>
      <c r="P25" s="155"/>
      <c r="Q25" s="155"/>
      <c r="R25" s="155"/>
      <c r="S25" s="155"/>
      <c r="T25" s="155"/>
      <c r="U25" s="155"/>
      <c r="V25" s="155"/>
      <c r="W25" s="155"/>
      <c r="X25" s="155"/>
      <c r="Y25" s="156" t="str">
        <f t="shared" ref="Y25:Y34" si="9">IF(O25="","",((SUM(O25:X25))*100)/($C$9*(COUNT(O25:X25))))</f>
        <v/>
      </c>
      <c r="Z25" s="134" t="str">
        <f>IF(D25="","",IF(O25="","",SUM(D25:M25)+SUM(O25:X25)))</f>
        <v/>
      </c>
      <c r="AA25" s="135" t="str">
        <f>IF(Z25="","",(Z25*100)/(($C$9*(COUNT(D25:M25)+COUNT(O25:X25)))))</f>
        <v/>
      </c>
      <c r="AB25" s="249" t="s">
        <v>443</v>
      </c>
    </row>
    <row r="26" spans="2:28" ht="12.75" customHeight="1" thickBot="1" x14ac:dyDescent="0.25">
      <c r="B26" s="247" t="s">
        <v>444</v>
      </c>
      <c r="C26" s="248"/>
      <c r="D26" s="153"/>
      <c r="E26" s="153"/>
      <c r="F26" s="153"/>
      <c r="G26" s="153"/>
      <c r="H26" s="153"/>
      <c r="I26" s="153"/>
      <c r="J26" s="153"/>
      <c r="K26" s="153"/>
      <c r="L26" s="153"/>
      <c r="M26" s="153"/>
      <c r="N26" s="154" t="str">
        <f t="shared" si="8"/>
        <v/>
      </c>
      <c r="O26" s="155"/>
      <c r="P26" s="155"/>
      <c r="Q26" s="155"/>
      <c r="R26" s="155"/>
      <c r="S26" s="155"/>
      <c r="T26" s="155"/>
      <c r="U26" s="155"/>
      <c r="V26" s="155"/>
      <c r="W26" s="155"/>
      <c r="X26" s="155"/>
      <c r="Y26" s="156" t="str">
        <f t="shared" si="9"/>
        <v/>
      </c>
      <c r="Z26" s="136" t="str">
        <f t="shared" ref="Z26:Z34" si="10">IF(D26="","",IF(O26="","",SUM(D26:M26)+SUM(O26:X26)))</f>
        <v/>
      </c>
      <c r="AA26" s="135" t="str">
        <f t="shared" ref="AA26:AA34" si="11">IF(Z26="","",(Z26*100)/(($C$9*(COUNT(D26:M26)+COUNT(O26:X26)))))</f>
        <v/>
      </c>
      <c r="AB26" s="262"/>
    </row>
    <row r="27" spans="2:28" ht="12.75" customHeight="1" thickBot="1" x14ac:dyDescent="0.25">
      <c r="B27" s="247" t="s">
        <v>445</v>
      </c>
      <c r="C27" s="248"/>
      <c r="D27" s="153"/>
      <c r="E27" s="153"/>
      <c r="F27" s="153"/>
      <c r="G27" s="153"/>
      <c r="H27" s="153"/>
      <c r="I27" s="153"/>
      <c r="J27" s="153"/>
      <c r="K27" s="153"/>
      <c r="L27" s="153"/>
      <c r="M27" s="153"/>
      <c r="N27" s="154" t="str">
        <f t="shared" si="8"/>
        <v/>
      </c>
      <c r="O27" s="155"/>
      <c r="P27" s="155"/>
      <c r="Q27" s="155"/>
      <c r="R27" s="155"/>
      <c r="S27" s="155"/>
      <c r="T27" s="155"/>
      <c r="U27" s="155"/>
      <c r="V27" s="155"/>
      <c r="W27" s="155"/>
      <c r="X27" s="155"/>
      <c r="Y27" s="156" t="str">
        <f t="shared" si="9"/>
        <v/>
      </c>
      <c r="Z27" s="136" t="str">
        <f t="shared" si="10"/>
        <v/>
      </c>
      <c r="AA27" s="135" t="str">
        <f t="shared" si="11"/>
        <v/>
      </c>
      <c r="AB27" s="262"/>
    </row>
    <row r="28" spans="2:28" ht="12.75" customHeight="1" thickBot="1" x14ac:dyDescent="0.25">
      <c r="B28" s="247" t="s">
        <v>446</v>
      </c>
      <c r="C28" s="248"/>
      <c r="D28" s="153"/>
      <c r="E28" s="153"/>
      <c r="F28" s="153"/>
      <c r="G28" s="153"/>
      <c r="H28" s="153"/>
      <c r="I28" s="153"/>
      <c r="J28" s="153"/>
      <c r="K28" s="153"/>
      <c r="L28" s="153"/>
      <c r="M28" s="153"/>
      <c r="N28" s="154" t="str">
        <f t="shared" si="8"/>
        <v/>
      </c>
      <c r="O28" s="155"/>
      <c r="P28" s="155"/>
      <c r="Q28" s="155"/>
      <c r="R28" s="155"/>
      <c r="S28" s="155"/>
      <c r="T28" s="155"/>
      <c r="U28" s="155"/>
      <c r="V28" s="155"/>
      <c r="W28" s="155"/>
      <c r="X28" s="155"/>
      <c r="Y28" s="156" t="str">
        <f t="shared" si="9"/>
        <v/>
      </c>
      <c r="Z28" s="136" t="str">
        <f t="shared" si="10"/>
        <v/>
      </c>
      <c r="AA28" s="135" t="str">
        <f t="shared" si="11"/>
        <v/>
      </c>
      <c r="AB28" s="262"/>
    </row>
    <row r="29" spans="2:28" ht="12.75" customHeight="1" thickBot="1" x14ac:dyDescent="0.25">
      <c r="B29" s="247" t="s">
        <v>447</v>
      </c>
      <c r="C29" s="248"/>
      <c r="D29" s="153"/>
      <c r="E29" s="153"/>
      <c r="F29" s="153"/>
      <c r="G29" s="153"/>
      <c r="H29" s="153"/>
      <c r="I29" s="153"/>
      <c r="J29" s="153"/>
      <c r="K29" s="153"/>
      <c r="L29" s="153"/>
      <c r="M29" s="153"/>
      <c r="N29" s="154" t="str">
        <f t="shared" si="8"/>
        <v/>
      </c>
      <c r="O29" s="155"/>
      <c r="P29" s="155"/>
      <c r="Q29" s="155"/>
      <c r="R29" s="155"/>
      <c r="S29" s="155"/>
      <c r="T29" s="155"/>
      <c r="U29" s="155"/>
      <c r="V29" s="155"/>
      <c r="W29" s="155"/>
      <c r="X29" s="155"/>
      <c r="Y29" s="156" t="str">
        <f t="shared" si="9"/>
        <v/>
      </c>
      <c r="Z29" s="136" t="str">
        <f t="shared" si="10"/>
        <v/>
      </c>
      <c r="AA29" s="135" t="str">
        <f t="shared" si="11"/>
        <v/>
      </c>
      <c r="AB29" s="262"/>
    </row>
    <row r="30" spans="2:28" ht="12.75" customHeight="1" thickBot="1" x14ac:dyDescent="0.25">
      <c r="B30" s="247" t="s">
        <v>448</v>
      </c>
      <c r="C30" s="248"/>
      <c r="D30" s="153"/>
      <c r="E30" s="153"/>
      <c r="F30" s="153"/>
      <c r="G30" s="153"/>
      <c r="H30" s="153"/>
      <c r="I30" s="153"/>
      <c r="J30" s="153"/>
      <c r="K30" s="153"/>
      <c r="L30" s="153"/>
      <c r="M30" s="153"/>
      <c r="N30" s="154" t="str">
        <f t="shared" si="8"/>
        <v/>
      </c>
      <c r="O30" s="155"/>
      <c r="P30" s="155"/>
      <c r="Q30" s="155"/>
      <c r="R30" s="155"/>
      <c r="S30" s="155"/>
      <c r="T30" s="155"/>
      <c r="U30" s="155"/>
      <c r="V30" s="155"/>
      <c r="W30" s="155"/>
      <c r="X30" s="155"/>
      <c r="Y30" s="156" t="str">
        <f t="shared" si="9"/>
        <v/>
      </c>
      <c r="Z30" s="136" t="str">
        <f t="shared" si="10"/>
        <v/>
      </c>
      <c r="AA30" s="135" t="str">
        <f t="shared" si="11"/>
        <v/>
      </c>
      <c r="AB30" s="262"/>
    </row>
    <row r="31" spans="2:28" ht="12.75" customHeight="1" thickBot="1" x14ac:dyDescent="0.25">
      <c r="B31" s="247" t="s">
        <v>449</v>
      </c>
      <c r="C31" s="248"/>
      <c r="D31" s="153"/>
      <c r="E31" s="153"/>
      <c r="F31" s="153"/>
      <c r="G31" s="153"/>
      <c r="H31" s="153"/>
      <c r="I31" s="153"/>
      <c r="J31" s="153"/>
      <c r="K31" s="153"/>
      <c r="L31" s="153"/>
      <c r="M31" s="153"/>
      <c r="N31" s="154" t="str">
        <f t="shared" si="8"/>
        <v/>
      </c>
      <c r="O31" s="155"/>
      <c r="P31" s="155"/>
      <c r="Q31" s="155"/>
      <c r="R31" s="155"/>
      <c r="S31" s="155"/>
      <c r="T31" s="155"/>
      <c r="U31" s="155"/>
      <c r="V31" s="155"/>
      <c r="W31" s="155"/>
      <c r="X31" s="155"/>
      <c r="Y31" s="156" t="str">
        <f t="shared" si="9"/>
        <v/>
      </c>
      <c r="Z31" s="136" t="str">
        <f t="shared" si="10"/>
        <v/>
      </c>
      <c r="AA31" s="135" t="str">
        <f t="shared" si="11"/>
        <v/>
      </c>
      <c r="AB31" s="262"/>
    </row>
    <row r="32" spans="2:28" ht="12.75" customHeight="1" thickBot="1" x14ac:dyDescent="0.25">
      <c r="B32" s="247" t="s">
        <v>450</v>
      </c>
      <c r="C32" s="248"/>
      <c r="D32" s="153"/>
      <c r="E32" s="153"/>
      <c r="F32" s="153"/>
      <c r="G32" s="153"/>
      <c r="H32" s="153"/>
      <c r="I32" s="153"/>
      <c r="J32" s="153"/>
      <c r="K32" s="153"/>
      <c r="L32" s="153"/>
      <c r="M32" s="153"/>
      <c r="N32" s="154" t="str">
        <f t="shared" si="8"/>
        <v/>
      </c>
      <c r="O32" s="155"/>
      <c r="P32" s="155"/>
      <c r="Q32" s="155"/>
      <c r="R32" s="155"/>
      <c r="S32" s="155"/>
      <c r="T32" s="155"/>
      <c r="U32" s="155"/>
      <c r="V32" s="155"/>
      <c r="W32" s="155"/>
      <c r="X32" s="155"/>
      <c r="Y32" s="156" t="str">
        <f t="shared" si="9"/>
        <v/>
      </c>
      <c r="Z32" s="136" t="str">
        <f t="shared" si="10"/>
        <v/>
      </c>
      <c r="AA32" s="135" t="str">
        <f t="shared" si="11"/>
        <v/>
      </c>
      <c r="AB32" s="262"/>
    </row>
    <row r="33" spans="2:28" ht="12.75" customHeight="1" thickBot="1" x14ac:dyDescent="0.25">
      <c r="B33" s="247" t="s">
        <v>451</v>
      </c>
      <c r="C33" s="248"/>
      <c r="D33" s="153"/>
      <c r="E33" s="153"/>
      <c r="F33" s="153"/>
      <c r="G33" s="153"/>
      <c r="H33" s="153"/>
      <c r="I33" s="153"/>
      <c r="J33" s="153"/>
      <c r="K33" s="153"/>
      <c r="L33" s="153"/>
      <c r="M33" s="153"/>
      <c r="N33" s="154" t="str">
        <f t="shared" si="8"/>
        <v/>
      </c>
      <c r="O33" s="155"/>
      <c r="P33" s="155"/>
      <c r="Q33" s="155"/>
      <c r="R33" s="155"/>
      <c r="S33" s="155"/>
      <c r="T33" s="155"/>
      <c r="U33" s="155"/>
      <c r="V33" s="155"/>
      <c r="W33" s="155"/>
      <c r="X33" s="155"/>
      <c r="Y33" s="156" t="str">
        <f t="shared" si="9"/>
        <v/>
      </c>
      <c r="Z33" s="136" t="str">
        <f t="shared" si="10"/>
        <v/>
      </c>
      <c r="AA33" s="135" t="str">
        <f t="shared" si="11"/>
        <v/>
      </c>
      <c r="AB33" s="262"/>
    </row>
    <row r="34" spans="2:28" ht="13.5" customHeight="1" thickBot="1" x14ac:dyDescent="0.25">
      <c r="B34" s="252" t="s">
        <v>452</v>
      </c>
      <c r="C34" s="253"/>
      <c r="D34" s="153"/>
      <c r="E34" s="153"/>
      <c r="F34" s="153"/>
      <c r="G34" s="153"/>
      <c r="H34" s="153"/>
      <c r="I34" s="153"/>
      <c r="J34" s="153"/>
      <c r="K34" s="153"/>
      <c r="L34" s="153"/>
      <c r="M34" s="153"/>
      <c r="N34" s="154" t="str">
        <f t="shared" si="8"/>
        <v/>
      </c>
      <c r="O34" s="155"/>
      <c r="P34" s="155"/>
      <c r="Q34" s="155"/>
      <c r="R34" s="155"/>
      <c r="S34" s="155"/>
      <c r="T34" s="155"/>
      <c r="U34" s="155"/>
      <c r="V34" s="155"/>
      <c r="W34" s="155"/>
      <c r="X34" s="155"/>
      <c r="Y34" s="156" t="str">
        <f t="shared" si="9"/>
        <v/>
      </c>
      <c r="Z34" s="136" t="str">
        <f t="shared" si="10"/>
        <v/>
      </c>
      <c r="AA34" s="135" t="str">
        <f t="shared" si="11"/>
        <v/>
      </c>
      <c r="AB34" s="262"/>
    </row>
    <row r="35" spans="2:28" s="121" customFormat="1" ht="13.5" customHeight="1" thickTop="1" x14ac:dyDescent="0.2">
      <c r="B35" s="254" t="s">
        <v>437</v>
      </c>
      <c r="C35" s="255"/>
      <c r="D35" s="157" t="str">
        <f t="shared" ref="D35:M35" si="12">IF(D25="","",SUM(D25:D34))</f>
        <v/>
      </c>
      <c r="E35" s="158" t="str">
        <f t="shared" si="12"/>
        <v/>
      </c>
      <c r="F35" s="158" t="str">
        <f t="shared" si="12"/>
        <v/>
      </c>
      <c r="G35" s="158" t="str">
        <f t="shared" si="12"/>
        <v/>
      </c>
      <c r="H35" s="158" t="str">
        <f t="shared" si="12"/>
        <v/>
      </c>
      <c r="I35" s="158" t="str">
        <f t="shared" si="12"/>
        <v/>
      </c>
      <c r="J35" s="158" t="str">
        <f t="shared" si="12"/>
        <v/>
      </c>
      <c r="K35" s="158" t="str">
        <f t="shared" si="12"/>
        <v/>
      </c>
      <c r="L35" s="158" t="str">
        <f t="shared" si="12"/>
        <v/>
      </c>
      <c r="M35" s="158" t="str">
        <f t="shared" si="12"/>
        <v/>
      </c>
      <c r="N35" s="159" t="str">
        <f>IF(D35="","",AVERAGE(D35:M35))</f>
        <v/>
      </c>
      <c r="O35" s="160"/>
      <c r="P35" s="160" t="str">
        <f t="shared" ref="P35:X35" si="13">IF(P25="","",SUM(P25:P34))</f>
        <v/>
      </c>
      <c r="Q35" s="160" t="str">
        <f t="shared" si="13"/>
        <v/>
      </c>
      <c r="R35" s="160" t="str">
        <f t="shared" si="13"/>
        <v/>
      </c>
      <c r="S35" s="160" t="str">
        <f t="shared" si="13"/>
        <v/>
      </c>
      <c r="T35" s="160" t="str">
        <f t="shared" si="13"/>
        <v/>
      </c>
      <c r="U35" s="160"/>
      <c r="V35" s="160"/>
      <c r="W35" s="160" t="str">
        <f t="shared" si="13"/>
        <v/>
      </c>
      <c r="X35" s="160" t="str">
        <f t="shared" si="13"/>
        <v/>
      </c>
      <c r="Y35" s="156" t="str">
        <f>IF(O35="","",AVERAGE(O35:X35))</f>
        <v/>
      </c>
      <c r="Z35" s="256" t="s">
        <v>438</v>
      </c>
      <c r="AA35" s="257"/>
      <c r="AB35" s="262"/>
    </row>
    <row r="36" spans="2:28" s="121" customFormat="1" ht="13.5" customHeight="1" thickBot="1" x14ac:dyDescent="0.25">
      <c r="B36" s="264" t="s">
        <v>401</v>
      </c>
      <c r="C36" s="265"/>
      <c r="D36" s="161" t="str">
        <f t="shared" ref="D36:M36" si="14">+(IF(D25="","",D35*100/($C$9*(COUNT(D25:D34)))))</f>
        <v/>
      </c>
      <c r="E36" s="162" t="str">
        <f t="shared" si="14"/>
        <v/>
      </c>
      <c r="F36" s="162" t="str">
        <f t="shared" si="14"/>
        <v/>
      </c>
      <c r="G36" s="162" t="str">
        <f t="shared" si="14"/>
        <v/>
      </c>
      <c r="H36" s="162" t="str">
        <f t="shared" si="14"/>
        <v/>
      </c>
      <c r="I36" s="162" t="str">
        <f t="shared" si="14"/>
        <v/>
      </c>
      <c r="J36" s="162" t="str">
        <f t="shared" si="14"/>
        <v/>
      </c>
      <c r="K36" s="162" t="str">
        <f t="shared" si="14"/>
        <v/>
      </c>
      <c r="L36" s="162" t="str">
        <f t="shared" si="14"/>
        <v/>
      </c>
      <c r="M36" s="162" t="str">
        <f t="shared" si="14"/>
        <v/>
      </c>
      <c r="N36" s="163" t="str">
        <f>IF(D36="","",AVERAGE(D36:M36))</f>
        <v/>
      </c>
      <c r="O36" s="164" t="str">
        <f t="shared" ref="O36:X36" si="15">+(IF(O25="","",O35*100/($C$9*(COUNT(O25:O34)))))</f>
        <v/>
      </c>
      <c r="P36" s="164" t="str">
        <f t="shared" si="15"/>
        <v/>
      </c>
      <c r="Q36" s="165" t="str">
        <f t="shared" si="15"/>
        <v/>
      </c>
      <c r="R36" s="165" t="str">
        <f t="shared" si="15"/>
        <v/>
      </c>
      <c r="S36" s="165" t="str">
        <f t="shared" si="15"/>
        <v/>
      </c>
      <c r="T36" s="165" t="str">
        <f t="shared" si="15"/>
        <v/>
      </c>
      <c r="U36" s="165" t="str">
        <f t="shared" si="15"/>
        <v/>
      </c>
      <c r="V36" s="165" t="str">
        <f t="shared" si="15"/>
        <v/>
      </c>
      <c r="W36" s="165" t="str">
        <f t="shared" si="15"/>
        <v/>
      </c>
      <c r="X36" s="165" t="str">
        <f t="shared" si="15"/>
        <v/>
      </c>
      <c r="Y36" s="166" t="str">
        <f>IF(O36="","",AVERAGE(O36:X36))</f>
        <v/>
      </c>
      <c r="Z36" s="150" t="str">
        <f>IF(Z25="","",AVERAGE(Z25:Z34))</f>
        <v/>
      </c>
      <c r="AA36" s="151" t="str">
        <f>IF(Z36="","",(Z36*100)/(($C$9*(COUNT(D35:M35)+COUNT(O35:X35)))))</f>
        <v/>
      </c>
      <c r="AB36" s="263"/>
    </row>
    <row r="37" spans="2:28" s="121" customFormat="1" x14ac:dyDescent="0.2">
      <c r="B37" s="266" t="s">
        <v>453</v>
      </c>
      <c r="C37" s="267"/>
      <c r="D37" s="167" t="str">
        <f>IF(D22="","",IF(D35="","",D22+D35))</f>
        <v/>
      </c>
      <c r="E37" s="168" t="str">
        <f t="shared" ref="E37:M37" si="16">IF(E22="","",IF(E35="","",E22+E35))</f>
        <v/>
      </c>
      <c r="F37" s="168" t="str">
        <f t="shared" si="16"/>
        <v/>
      </c>
      <c r="G37" s="168" t="str">
        <f t="shared" si="16"/>
        <v/>
      </c>
      <c r="H37" s="168" t="str">
        <f t="shared" si="16"/>
        <v/>
      </c>
      <c r="I37" s="168" t="str">
        <f t="shared" si="16"/>
        <v/>
      </c>
      <c r="J37" s="168" t="str">
        <f t="shared" si="16"/>
        <v/>
      </c>
      <c r="K37" s="168" t="str">
        <f t="shared" si="16"/>
        <v/>
      </c>
      <c r="L37" s="168" t="str">
        <f t="shared" si="16"/>
        <v/>
      </c>
      <c r="M37" s="169" t="str">
        <f t="shared" si="16"/>
        <v/>
      </c>
      <c r="N37" s="268"/>
      <c r="O37" s="167" t="str">
        <f>IF(O22="","",IF(O35="","",O22+O35))</f>
        <v/>
      </c>
      <c r="P37" s="168" t="str">
        <f t="shared" ref="P37:X37" si="17">IF(P22="","",IF(P35="","",P22+P35))</f>
        <v/>
      </c>
      <c r="Q37" s="168" t="str">
        <f t="shared" si="17"/>
        <v/>
      </c>
      <c r="R37" s="168" t="str">
        <f t="shared" si="17"/>
        <v/>
      </c>
      <c r="S37" s="168" t="str">
        <f t="shared" si="17"/>
        <v/>
      </c>
      <c r="T37" s="168" t="str">
        <f t="shared" si="17"/>
        <v/>
      </c>
      <c r="U37" s="168" t="str">
        <f t="shared" si="17"/>
        <v/>
      </c>
      <c r="V37" s="168" t="str">
        <f t="shared" si="17"/>
        <v/>
      </c>
      <c r="W37" s="168" t="str">
        <f t="shared" si="17"/>
        <v/>
      </c>
      <c r="X37" s="169" t="str">
        <f t="shared" si="17"/>
        <v/>
      </c>
      <c r="Y37" s="268"/>
      <c r="Z37" s="170"/>
      <c r="AA37" s="170"/>
    </row>
    <row r="38" spans="2:28" s="121" customFormat="1" ht="13.5" thickBot="1" x14ac:dyDescent="0.25">
      <c r="B38" s="258" t="s">
        <v>401</v>
      </c>
      <c r="C38" s="270"/>
      <c r="D38" s="171" t="str">
        <f t="shared" ref="D38:M38" si="18">IF(D37="","",(D37*100)/(($C$9*(COUNT(D12:D21)+COUNT(D25:D34)))))</f>
        <v/>
      </c>
      <c r="E38" s="172" t="str">
        <f t="shared" si="18"/>
        <v/>
      </c>
      <c r="F38" s="172" t="str">
        <f t="shared" si="18"/>
        <v/>
      </c>
      <c r="G38" s="172" t="str">
        <f t="shared" si="18"/>
        <v/>
      </c>
      <c r="H38" s="172" t="str">
        <f t="shared" si="18"/>
        <v/>
      </c>
      <c r="I38" s="172" t="str">
        <f t="shared" si="18"/>
        <v/>
      </c>
      <c r="J38" s="172" t="str">
        <f t="shared" si="18"/>
        <v/>
      </c>
      <c r="K38" s="172" t="str">
        <f t="shared" si="18"/>
        <v/>
      </c>
      <c r="L38" s="172" t="str">
        <f t="shared" si="18"/>
        <v/>
      </c>
      <c r="M38" s="173" t="str">
        <f t="shared" si="18"/>
        <v/>
      </c>
      <c r="N38" s="269"/>
      <c r="O38" s="171" t="str">
        <f t="shared" ref="O38:X38" si="19">IF(O37="","",(O37*100)/(($C$9*(COUNT(O12:O21)+COUNT(O25:O34)))))</f>
        <v/>
      </c>
      <c r="P38" s="172" t="str">
        <f t="shared" si="19"/>
        <v/>
      </c>
      <c r="Q38" s="172" t="str">
        <f t="shared" si="19"/>
        <v/>
      </c>
      <c r="R38" s="172" t="str">
        <f t="shared" si="19"/>
        <v/>
      </c>
      <c r="S38" s="172" t="str">
        <f t="shared" si="19"/>
        <v/>
      </c>
      <c r="T38" s="172" t="str">
        <f t="shared" si="19"/>
        <v/>
      </c>
      <c r="U38" s="172" t="str">
        <f t="shared" si="19"/>
        <v/>
      </c>
      <c r="V38" s="172" t="str">
        <f t="shared" si="19"/>
        <v/>
      </c>
      <c r="W38" s="172" t="str">
        <f t="shared" si="19"/>
        <v/>
      </c>
      <c r="X38" s="173" t="str">
        <f t="shared" si="19"/>
        <v/>
      </c>
      <c r="Y38" s="269"/>
      <c r="Z38" s="170"/>
      <c r="AA38" s="170"/>
    </row>
    <row r="39" spans="2:28" ht="33" customHeight="1" thickBot="1" x14ac:dyDescent="0.25">
      <c r="D39" s="271" t="s">
        <v>454</v>
      </c>
      <c r="E39" s="272"/>
      <c r="F39" s="272"/>
      <c r="G39" s="272"/>
      <c r="H39" s="272"/>
      <c r="I39" s="272"/>
      <c r="J39" s="272"/>
      <c r="K39" s="272"/>
      <c r="L39" s="272"/>
      <c r="M39" s="273"/>
      <c r="N39" s="269"/>
      <c r="O39" s="271" t="s">
        <v>455</v>
      </c>
      <c r="P39" s="272"/>
      <c r="Q39" s="272"/>
      <c r="R39" s="272"/>
      <c r="S39" s="272"/>
      <c r="T39" s="272"/>
      <c r="U39" s="272"/>
      <c r="V39" s="272"/>
      <c r="W39" s="272"/>
      <c r="X39" s="273"/>
      <c r="Y39" s="269"/>
      <c r="Z39" s="174"/>
      <c r="AA39" s="174"/>
    </row>
  </sheetData>
  <mergeCells count="51">
    <mergeCell ref="B34:C34"/>
    <mergeCell ref="B35:C35"/>
    <mergeCell ref="Z35:AA35"/>
    <mergeCell ref="B36:C36"/>
    <mergeCell ref="B37:C37"/>
    <mergeCell ref="N37:N39"/>
    <mergeCell ref="Y37:Y39"/>
    <mergeCell ref="B38:C38"/>
    <mergeCell ref="D39:M39"/>
    <mergeCell ref="O39:X39"/>
    <mergeCell ref="B25:C25"/>
    <mergeCell ref="AB25:AB36"/>
    <mergeCell ref="B26:C26"/>
    <mergeCell ref="B27:C27"/>
    <mergeCell ref="B28:C28"/>
    <mergeCell ref="B29:C29"/>
    <mergeCell ref="B30:C30"/>
    <mergeCell ref="B31:C31"/>
    <mergeCell ref="B32:C32"/>
    <mergeCell ref="B33:C33"/>
    <mergeCell ref="B21:C21"/>
    <mergeCell ref="B22:C22"/>
    <mergeCell ref="Z22:AA22"/>
    <mergeCell ref="B23:C23"/>
    <mergeCell ref="B24:C24"/>
    <mergeCell ref="D24:N24"/>
    <mergeCell ref="O24:Y24"/>
    <mergeCell ref="B12:C12"/>
    <mergeCell ref="AB12:AB23"/>
    <mergeCell ref="B13:C13"/>
    <mergeCell ref="B14:C14"/>
    <mergeCell ref="B15:C15"/>
    <mergeCell ref="B16:C16"/>
    <mergeCell ref="B17:C17"/>
    <mergeCell ref="B18:C18"/>
    <mergeCell ref="B19:C19"/>
    <mergeCell ref="B20:C20"/>
    <mergeCell ref="B8:B9"/>
    <mergeCell ref="D8:N9"/>
    <mergeCell ref="O8:Y9"/>
    <mergeCell ref="Z8:Z11"/>
    <mergeCell ref="AA8:AA11"/>
    <mergeCell ref="B10:C11"/>
    <mergeCell ref="D11:N11"/>
    <mergeCell ref="O11:Y11"/>
    <mergeCell ref="B2:N6"/>
    <mergeCell ref="P3:R3"/>
    <mergeCell ref="S3:AA3"/>
    <mergeCell ref="P5:R5"/>
    <mergeCell ref="S5:AA5"/>
    <mergeCell ref="G7:R7"/>
  </mergeCells>
  <dataValidations count="6">
    <dataValidation allowBlank="1" showInputMessage="1" showErrorMessage="1" prompt="Si potencio aquesta Fortalesa podré aprofitar-me  millor d'aquesta oportunitat?_x000a_En quina mesura F1, F2.. poden ajudar a aprofitar  O1, O2..._x000a_Un % molt alt indica una fortalesa important, cal mantenir-la i aprofitar-la: estratègies de creixement" sqref="O11:Y11"/>
    <dataValidation allowBlank="1" showInputMessage="1" showErrorMessage="1" prompt="Si supero aquesta debilitat podré aprofitar millor aquesta  oportunitat?_x000a_En quina mesura D1, D2, D3.... si es capgiren poden aprofitar O1, O2, O3...? _x000a_Un % molt alt indica una situació de canvi estratègies de millora._x000a_" sqref="O24:Y24"/>
    <dataValidation allowBlank="1" showInputMessage="1" showErrorMessage="1" prompt="Si supero aquesta Debilitat podré defensar-me millor dels efectes de les Amenaces?_x000a_En quina mesura D1, D2, D3.... si es capgiren poden contrarestar a A1, A2, A3...? _x000a_Un % molt alt indica una situació urgent: estratègies d'acció preferent" sqref="D24:N24"/>
    <dataValidation allowBlank="1" showInputMessage="1" showErrorMessage="1" prompt="Si potencio aquesta Fortalesa podré aprofitar millor aquesta Oportuniitat?_x000a_En quina mesura  F1, F2, F3.... poden aprofitar O1, O2, O3...? _x000a_Un % molt alt indica una possibilitat màxima: estratègies de qualitat_x000a_" sqref="Z8:Z11"/>
    <dataValidation allowBlank="1" showInputMessage="1" showErrorMessage="1" prompt="Si potencio aquesta Fortalesa podré defensar-me millor dels efectes d'aquesta amenaça?_x000a_En quina mesura F1, F2.... poden contrarestar a A1, A2, A3...? _x000a_Un % molt alt indica una fortalesa important, cal mantenir-la i aprofitar-la: estratègies de prevenció" sqref="D11:N11"/>
    <dataValidation type="list" allowBlank="1" showInputMessage="1" showErrorMessage="1" sqref="C9">
      <formula1>",4,5,6,7,8,9,10"</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27"/>
  <sheetViews>
    <sheetView topLeftCell="A21" workbookViewId="0">
      <selection activeCell="U30" sqref="U30"/>
    </sheetView>
  </sheetViews>
  <sheetFormatPr baseColWidth="10" defaultRowHeight="12.75" x14ac:dyDescent="0.2"/>
  <cols>
    <col min="1" max="1" width="3.42578125" customWidth="1"/>
    <col min="2" max="2" width="3.5703125" customWidth="1"/>
    <col min="3" max="28" width="6.7109375" customWidth="1"/>
  </cols>
  <sheetData>
    <row r="2" spans="2:28" ht="13.5" thickBot="1" x14ac:dyDescent="0.25"/>
    <row r="3" spans="2:28" ht="21" customHeight="1" thickBot="1" x14ac:dyDescent="0.25">
      <c r="B3" s="303" t="s">
        <v>457</v>
      </c>
      <c r="C3" s="304"/>
      <c r="D3" s="304"/>
      <c r="E3" s="304"/>
      <c r="F3" s="304"/>
      <c r="G3" s="304"/>
      <c r="H3" s="305" t="s">
        <v>476</v>
      </c>
      <c r="I3" s="306"/>
      <c r="J3" s="306"/>
      <c r="K3" s="306"/>
      <c r="L3" s="306"/>
      <c r="M3" s="306"/>
      <c r="N3" s="306"/>
      <c r="O3" s="306"/>
      <c r="P3" s="306"/>
      <c r="Q3" s="306"/>
      <c r="R3" s="307" t="s">
        <v>480</v>
      </c>
      <c r="S3" s="307"/>
      <c r="T3" s="307"/>
      <c r="U3" s="307"/>
      <c r="V3" s="307"/>
      <c r="W3" s="307"/>
      <c r="X3" s="307"/>
      <c r="Y3" s="307"/>
      <c r="Z3" s="307"/>
      <c r="AA3" s="308"/>
      <c r="AB3" s="175"/>
    </row>
    <row r="4" spans="2:28" s="178" customFormat="1" ht="18" customHeight="1" thickBot="1" x14ac:dyDescent="0.25">
      <c r="B4" s="301" t="s">
        <v>477</v>
      </c>
      <c r="C4" s="301"/>
      <c r="D4" s="301"/>
      <c r="E4" s="301"/>
      <c r="F4" s="301"/>
      <c r="G4" s="301"/>
      <c r="H4" s="301" t="s">
        <v>478</v>
      </c>
      <c r="I4" s="301"/>
      <c r="J4" s="301"/>
      <c r="K4" s="301"/>
      <c r="L4" s="301"/>
      <c r="M4" s="302">
        <v>3</v>
      </c>
      <c r="N4" s="302"/>
      <c r="O4" s="302"/>
      <c r="P4" s="302"/>
      <c r="Q4" s="302"/>
      <c r="R4" s="302">
        <v>4</v>
      </c>
      <c r="S4" s="302"/>
      <c r="T4" s="302"/>
      <c r="U4" s="302"/>
      <c r="V4" s="302"/>
      <c r="W4" s="302">
        <v>5</v>
      </c>
      <c r="X4" s="302"/>
      <c r="Y4" s="302"/>
      <c r="Z4" s="302"/>
      <c r="AA4" s="302"/>
      <c r="AB4" s="177"/>
    </row>
    <row r="5" spans="2:28" s="178" customFormat="1" ht="18" customHeight="1" thickBot="1" x14ac:dyDescent="0.25">
      <c r="B5" s="299" t="s">
        <v>458</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177"/>
    </row>
    <row r="6" spans="2:28" ht="18" customHeight="1" thickBot="1" x14ac:dyDescent="0.25">
      <c r="B6" s="300" t="s">
        <v>459</v>
      </c>
      <c r="C6" s="300"/>
      <c r="D6" s="300"/>
      <c r="E6" s="300"/>
      <c r="F6" s="300"/>
      <c r="G6" s="300"/>
      <c r="H6" s="300" t="s">
        <v>459</v>
      </c>
      <c r="I6" s="300"/>
      <c r="J6" s="300"/>
      <c r="K6" s="300"/>
      <c r="L6" s="300"/>
      <c r="M6" s="294" t="s">
        <v>459</v>
      </c>
      <c r="N6" s="294"/>
      <c r="O6" s="294"/>
      <c r="P6" s="294"/>
      <c r="Q6" s="294"/>
      <c r="R6" s="294" t="s">
        <v>459</v>
      </c>
      <c r="S6" s="294"/>
      <c r="T6" s="294"/>
      <c r="U6" s="294"/>
      <c r="V6" s="294"/>
      <c r="W6" s="294" t="s">
        <v>459</v>
      </c>
      <c r="X6" s="294"/>
      <c r="Y6" s="294"/>
      <c r="Z6" s="294"/>
      <c r="AA6" s="294"/>
      <c r="AB6" s="298"/>
    </row>
    <row r="7" spans="2:28" ht="18" customHeight="1" thickBot="1" x14ac:dyDescent="0.25">
      <c r="B7" s="300"/>
      <c r="C7" s="300"/>
      <c r="D7" s="300"/>
      <c r="E7" s="300"/>
      <c r="F7" s="300"/>
      <c r="G7" s="300"/>
      <c r="H7" s="300"/>
      <c r="I7" s="300"/>
      <c r="J7" s="300"/>
      <c r="K7" s="300"/>
      <c r="L7" s="300"/>
      <c r="M7" s="294"/>
      <c r="N7" s="294"/>
      <c r="O7" s="294"/>
      <c r="P7" s="294"/>
      <c r="Q7" s="294"/>
      <c r="R7" s="294"/>
      <c r="S7" s="294"/>
      <c r="T7" s="294"/>
      <c r="U7" s="294"/>
      <c r="V7" s="294"/>
      <c r="W7" s="294"/>
      <c r="X7" s="294"/>
      <c r="Y7" s="294"/>
      <c r="Z7" s="294"/>
      <c r="AA7" s="294"/>
      <c r="AB7" s="298"/>
    </row>
    <row r="8" spans="2:28" ht="18" customHeight="1" thickBot="1" x14ac:dyDescent="0.25">
      <c r="B8" s="274" t="s">
        <v>459</v>
      </c>
      <c r="C8" s="275"/>
      <c r="D8" s="275"/>
      <c r="E8" s="275"/>
      <c r="F8" s="275"/>
      <c r="G8" s="276"/>
      <c r="H8" s="294" t="s">
        <v>459</v>
      </c>
      <c r="I8" s="294"/>
      <c r="J8" s="294"/>
      <c r="K8" s="294"/>
      <c r="L8" s="294"/>
      <c r="M8" s="294" t="s">
        <v>459</v>
      </c>
      <c r="N8" s="294"/>
      <c r="O8" s="294"/>
      <c r="P8" s="294"/>
      <c r="Q8" s="294"/>
      <c r="R8" s="294" t="s">
        <v>459</v>
      </c>
      <c r="S8" s="294"/>
      <c r="T8" s="294"/>
      <c r="U8" s="294"/>
      <c r="V8" s="294"/>
      <c r="W8" s="294" t="s">
        <v>459</v>
      </c>
      <c r="X8" s="294"/>
      <c r="Y8" s="294"/>
      <c r="Z8" s="294"/>
      <c r="AA8" s="294"/>
      <c r="AB8" s="298"/>
    </row>
    <row r="9" spans="2:28" ht="18" customHeight="1" thickBot="1" x14ac:dyDescent="0.25">
      <c r="B9" s="277"/>
      <c r="C9" s="278"/>
      <c r="D9" s="278"/>
      <c r="E9" s="278"/>
      <c r="F9" s="278"/>
      <c r="G9" s="279"/>
      <c r="H9" s="294"/>
      <c r="I9" s="294"/>
      <c r="J9" s="294"/>
      <c r="K9" s="294"/>
      <c r="L9" s="294"/>
      <c r="M9" s="294"/>
      <c r="N9" s="294"/>
      <c r="O9" s="294"/>
      <c r="P9" s="294"/>
      <c r="Q9" s="294"/>
      <c r="R9" s="294"/>
      <c r="S9" s="294"/>
      <c r="T9" s="294"/>
      <c r="U9" s="294"/>
      <c r="V9" s="294"/>
      <c r="W9" s="294"/>
      <c r="X9" s="294"/>
      <c r="Y9" s="294"/>
      <c r="Z9" s="294"/>
      <c r="AA9" s="294"/>
      <c r="AB9" s="298"/>
    </row>
    <row r="10" spans="2:28" ht="18" customHeight="1" thickBot="1" x14ac:dyDescent="0.25">
      <c r="B10" s="294" t="s">
        <v>459</v>
      </c>
      <c r="C10" s="294"/>
      <c r="D10" s="294"/>
      <c r="E10" s="294"/>
      <c r="F10" s="294"/>
      <c r="G10" s="294"/>
      <c r="H10" s="274" t="s">
        <v>459</v>
      </c>
      <c r="I10" s="275"/>
      <c r="J10" s="275"/>
      <c r="K10" s="275"/>
      <c r="L10" s="276"/>
      <c r="M10" s="294" t="s">
        <v>459</v>
      </c>
      <c r="N10" s="294"/>
      <c r="O10" s="294"/>
      <c r="P10" s="294"/>
      <c r="Q10" s="294"/>
      <c r="R10" s="294" t="s">
        <v>459</v>
      </c>
      <c r="S10" s="294"/>
      <c r="T10" s="294"/>
      <c r="U10" s="294"/>
      <c r="V10" s="294"/>
      <c r="W10" s="294" t="s">
        <v>459</v>
      </c>
      <c r="X10" s="294"/>
      <c r="Y10" s="294"/>
      <c r="Z10" s="294"/>
      <c r="AA10" s="294"/>
      <c r="AB10" s="298"/>
    </row>
    <row r="11" spans="2:28" ht="18" customHeight="1" thickBot="1" x14ac:dyDescent="0.25">
      <c r="B11" s="294"/>
      <c r="C11" s="294"/>
      <c r="D11" s="294"/>
      <c r="E11" s="294"/>
      <c r="F11" s="294"/>
      <c r="G11" s="294"/>
      <c r="H11" s="277"/>
      <c r="I11" s="278"/>
      <c r="J11" s="278"/>
      <c r="K11" s="278"/>
      <c r="L11" s="279"/>
      <c r="M11" s="294"/>
      <c r="N11" s="294"/>
      <c r="O11" s="294"/>
      <c r="P11" s="294"/>
      <c r="Q11" s="294"/>
      <c r="R11" s="294"/>
      <c r="S11" s="294"/>
      <c r="T11" s="294"/>
      <c r="U11" s="294"/>
      <c r="V11" s="294"/>
      <c r="W11" s="294"/>
      <c r="X11" s="294"/>
      <c r="Y11" s="294"/>
      <c r="Z11" s="294"/>
      <c r="AA11" s="294"/>
      <c r="AB11" s="298"/>
    </row>
    <row r="12" spans="2:28" x14ac:dyDescent="0.2">
      <c r="B12" s="274" t="s">
        <v>459</v>
      </c>
      <c r="C12" s="275"/>
      <c r="D12" s="275"/>
      <c r="E12" s="275"/>
      <c r="F12" s="275"/>
      <c r="G12" s="276"/>
      <c r="H12" s="274" t="s">
        <v>459</v>
      </c>
      <c r="I12" s="275"/>
      <c r="J12" s="275"/>
      <c r="K12" s="275"/>
      <c r="L12" s="276"/>
      <c r="M12" s="274" t="s">
        <v>459</v>
      </c>
      <c r="N12" s="275"/>
      <c r="O12" s="275"/>
      <c r="P12" s="275"/>
      <c r="Q12" s="276"/>
      <c r="R12" s="274" t="s">
        <v>459</v>
      </c>
      <c r="S12" s="275"/>
      <c r="T12" s="275"/>
      <c r="U12" s="275"/>
      <c r="V12" s="276"/>
      <c r="W12" s="274" t="s">
        <v>459</v>
      </c>
      <c r="X12" s="275"/>
      <c r="Y12" s="275"/>
      <c r="Z12" s="275"/>
      <c r="AA12" s="276"/>
      <c r="AB12" s="175"/>
    </row>
    <row r="13" spans="2:28" ht="13.5" thickBot="1" x14ac:dyDescent="0.25">
      <c r="B13" s="277"/>
      <c r="C13" s="278"/>
      <c r="D13" s="278"/>
      <c r="E13" s="278"/>
      <c r="F13" s="278"/>
      <c r="G13" s="279"/>
      <c r="H13" s="277"/>
      <c r="I13" s="278"/>
      <c r="J13" s="278"/>
      <c r="K13" s="278"/>
      <c r="L13" s="279"/>
      <c r="M13" s="277"/>
      <c r="N13" s="278"/>
      <c r="O13" s="278"/>
      <c r="P13" s="278"/>
      <c r="Q13" s="279"/>
      <c r="R13" s="277"/>
      <c r="S13" s="278"/>
      <c r="T13" s="278"/>
      <c r="U13" s="278"/>
      <c r="V13" s="279"/>
      <c r="W13" s="277"/>
      <c r="X13" s="278"/>
      <c r="Y13" s="278"/>
      <c r="Z13" s="278"/>
      <c r="AA13" s="279"/>
      <c r="AB13" s="175"/>
    </row>
    <row r="14" spans="2:28" x14ac:dyDescent="0.2">
      <c r="B14" s="274" t="s">
        <v>459</v>
      </c>
      <c r="C14" s="275"/>
      <c r="D14" s="275"/>
      <c r="E14" s="275"/>
      <c r="F14" s="275"/>
      <c r="G14" s="276"/>
      <c r="H14" s="274" t="s">
        <v>459</v>
      </c>
      <c r="I14" s="275"/>
      <c r="J14" s="275"/>
      <c r="K14" s="275"/>
      <c r="L14" s="276"/>
      <c r="M14" s="274" t="s">
        <v>459</v>
      </c>
      <c r="N14" s="275"/>
      <c r="O14" s="275"/>
      <c r="P14" s="275"/>
      <c r="Q14" s="276"/>
      <c r="R14" s="274" t="s">
        <v>459</v>
      </c>
      <c r="S14" s="275"/>
      <c r="T14" s="275"/>
      <c r="U14" s="275"/>
      <c r="V14" s="276"/>
      <c r="W14" s="274" t="s">
        <v>459</v>
      </c>
      <c r="X14" s="275"/>
      <c r="Y14" s="275"/>
      <c r="Z14" s="275"/>
      <c r="AA14" s="276"/>
      <c r="AB14" s="175"/>
    </row>
    <row r="15" spans="2:28" ht="13.5" thickBot="1" x14ac:dyDescent="0.25">
      <c r="B15" s="277"/>
      <c r="C15" s="278"/>
      <c r="D15" s="278"/>
      <c r="E15" s="278"/>
      <c r="F15" s="278"/>
      <c r="G15" s="279"/>
      <c r="H15" s="277"/>
      <c r="I15" s="278"/>
      <c r="J15" s="278"/>
      <c r="K15" s="278"/>
      <c r="L15" s="279"/>
      <c r="M15" s="277"/>
      <c r="N15" s="278"/>
      <c r="O15" s="278"/>
      <c r="P15" s="278"/>
      <c r="Q15" s="279"/>
      <c r="R15" s="277"/>
      <c r="S15" s="278"/>
      <c r="T15" s="278"/>
      <c r="U15" s="278"/>
      <c r="V15" s="279"/>
      <c r="W15" s="277"/>
      <c r="X15" s="278"/>
      <c r="Y15" s="278"/>
      <c r="Z15" s="278"/>
      <c r="AA15" s="279"/>
      <c r="AB15" s="175"/>
    </row>
    <row r="16" spans="2:28" s="178" customFormat="1" ht="18" customHeight="1" thickBot="1" x14ac:dyDescent="0.25">
      <c r="B16" s="297" t="s">
        <v>460</v>
      </c>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177"/>
    </row>
    <row r="17" spans="2:28" s="178" customFormat="1" ht="18" customHeight="1" thickBot="1" x14ac:dyDescent="0.25">
      <c r="B17" s="297" t="s">
        <v>461</v>
      </c>
      <c r="C17" s="297"/>
      <c r="D17" s="297"/>
      <c r="E17" s="297"/>
      <c r="F17" s="297"/>
      <c r="G17" s="297"/>
      <c r="H17" s="297" t="s">
        <v>462</v>
      </c>
      <c r="I17" s="297"/>
      <c r="J17" s="297"/>
      <c r="K17" s="297"/>
      <c r="L17" s="297"/>
      <c r="M17" s="297" t="s">
        <v>456</v>
      </c>
      <c r="N17" s="297"/>
      <c r="O17" s="297"/>
      <c r="P17" s="297"/>
      <c r="Q17" s="297"/>
      <c r="R17" s="297" t="s">
        <v>463</v>
      </c>
      <c r="S17" s="297"/>
      <c r="T17" s="297"/>
      <c r="U17" s="297"/>
      <c r="V17" s="297"/>
      <c r="W17" s="297" t="s">
        <v>464</v>
      </c>
      <c r="X17" s="297"/>
      <c r="Y17" s="297"/>
      <c r="Z17" s="297"/>
      <c r="AA17" s="297"/>
      <c r="AB17" s="177"/>
    </row>
    <row r="18" spans="2:28" ht="51.95" customHeight="1" thickBot="1" x14ac:dyDescent="0.25">
      <c r="B18" s="292" t="s">
        <v>479</v>
      </c>
      <c r="C18" s="293" t="s">
        <v>465</v>
      </c>
      <c r="D18" s="293"/>
      <c r="E18" s="293"/>
      <c r="F18" s="293"/>
      <c r="G18" s="293"/>
      <c r="H18" s="294" t="s">
        <v>465</v>
      </c>
      <c r="I18" s="294"/>
      <c r="J18" s="294"/>
      <c r="K18" s="294"/>
      <c r="L18" s="294"/>
      <c r="M18" s="293" t="s">
        <v>465</v>
      </c>
      <c r="N18" s="293"/>
      <c r="O18" s="293"/>
      <c r="P18" s="293"/>
      <c r="Q18" s="293"/>
      <c r="R18" s="293" t="s">
        <v>465</v>
      </c>
      <c r="S18" s="293"/>
      <c r="T18" s="293"/>
      <c r="U18" s="293"/>
      <c r="V18" s="293"/>
      <c r="W18" s="294" t="s">
        <v>465</v>
      </c>
      <c r="X18" s="294"/>
      <c r="Y18" s="294"/>
      <c r="Z18" s="294"/>
      <c r="AA18" s="294"/>
      <c r="AB18" s="175"/>
    </row>
    <row r="19" spans="2:28" s="180" customFormat="1" ht="18" customHeight="1" thickBot="1" x14ac:dyDescent="0.25">
      <c r="B19" s="292"/>
      <c r="C19" s="295" t="s">
        <v>466</v>
      </c>
      <c r="D19" s="296"/>
      <c r="E19" s="289">
        <v>0</v>
      </c>
      <c r="F19" s="289"/>
      <c r="G19" s="290"/>
      <c r="H19" s="295" t="s">
        <v>467</v>
      </c>
      <c r="I19" s="296"/>
      <c r="J19" s="289">
        <v>0</v>
      </c>
      <c r="K19" s="289"/>
      <c r="L19" s="290"/>
      <c r="M19" s="287" t="s">
        <v>468</v>
      </c>
      <c r="N19" s="288"/>
      <c r="O19" s="289">
        <v>0</v>
      </c>
      <c r="P19" s="289"/>
      <c r="Q19" s="290"/>
      <c r="R19" s="287" t="s">
        <v>469</v>
      </c>
      <c r="S19" s="288"/>
      <c r="T19" s="289">
        <v>0</v>
      </c>
      <c r="U19" s="289"/>
      <c r="V19" s="290"/>
      <c r="W19" s="287" t="s">
        <v>470</v>
      </c>
      <c r="X19" s="288"/>
      <c r="Y19" s="289">
        <v>0</v>
      </c>
      <c r="Z19" s="289"/>
      <c r="AA19" s="290"/>
      <c r="AB19" s="179"/>
    </row>
    <row r="20" spans="2:28" ht="51.95" customHeight="1" thickBot="1" x14ac:dyDescent="0.25">
      <c r="B20" s="292" t="s">
        <v>479</v>
      </c>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175"/>
    </row>
    <row r="21" spans="2:28" ht="18" customHeight="1" thickBot="1" x14ac:dyDescent="0.25">
      <c r="B21" s="292"/>
      <c r="C21" s="295" t="s">
        <v>466</v>
      </c>
      <c r="D21" s="296"/>
      <c r="E21" s="289">
        <v>0</v>
      </c>
      <c r="F21" s="289"/>
      <c r="G21" s="290"/>
      <c r="H21" s="295" t="s">
        <v>467</v>
      </c>
      <c r="I21" s="296"/>
      <c r="J21" s="289">
        <v>0</v>
      </c>
      <c r="K21" s="289"/>
      <c r="L21" s="290"/>
      <c r="M21" s="287" t="s">
        <v>468</v>
      </c>
      <c r="N21" s="288"/>
      <c r="O21" s="289">
        <v>0</v>
      </c>
      <c r="P21" s="289"/>
      <c r="Q21" s="290"/>
      <c r="R21" s="287" t="s">
        <v>469</v>
      </c>
      <c r="S21" s="288"/>
      <c r="T21" s="289">
        <v>0</v>
      </c>
      <c r="U21" s="289"/>
      <c r="V21" s="290"/>
      <c r="W21" s="287" t="s">
        <v>470</v>
      </c>
      <c r="X21" s="288"/>
      <c r="Y21" s="289">
        <v>0</v>
      </c>
      <c r="Z21" s="289"/>
      <c r="AA21" s="290"/>
      <c r="AB21" s="175"/>
    </row>
    <row r="22" spans="2:28" ht="51.95" customHeight="1" thickBot="1" x14ac:dyDescent="0.25">
      <c r="B22" s="292" t="s">
        <v>479</v>
      </c>
      <c r="C22" s="293" t="s">
        <v>465</v>
      </c>
      <c r="D22" s="293"/>
      <c r="E22" s="293"/>
      <c r="F22" s="293"/>
      <c r="G22" s="293"/>
      <c r="H22" s="293" t="s">
        <v>465</v>
      </c>
      <c r="I22" s="293"/>
      <c r="J22" s="293"/>
      <c r="K22" s="293"/>
      <c r="L22" s="293"/>
      <c r="M22" s="294" t="s">
        <v>465</v>
      </c>
      <c r="N22" s="294"/>
      <c r="O22" s="294"/>
      <c r="P22" s="294"/>
      <c r="Q22" s="294"/>
      <c r="R22" s="293" t="s">
        <v>465</v>
      </c>
      <c r="S22" s="293"/>
      <c r="T22" s="293"/>
      <c r="U22" s="293"/>
      <c r="V22" s="293"/>
      <c r="W22" s="294" t="s">
        <v>465</v>
      </c>
      <c r="X22" s="294"/>
      <c r="Y22" s="294"/>
      <c r="Z22" s="294"/>
      <c r="AA22" s="294"/>
      <c r="AB22" s="175"/>
    </row>
    <row r="23" spans="2:28" ht="18" customHeight="1" thickBot="1" x14ac:dyDescent="0.25">
      <c r="B23" s="292"/>
      <c r="C23" s="295" t="s">
        <v>466</v>
      </c>
      <c r="D23" s="296"/>
      <c r="E23" s="289">
        <v>0</v>
      </c>
      <c r="F23" s="289"/>
      <c r="G23" s="290"/>
      <c r="H23" s="295" t="s">
        <v>467</v>
      </c>
      <c r="I23" s="296"/>
      <c r="J23" s="289">
        <v>0</v>
      </c>
      <c r="K23" s="289"/>
      <c r="L23" s="290"/>
      <c r="M23" s="287" t="s">
        <v>468</v>
      </c>
      <c r="N23" s="288"/>
      <c r="O23" s="289">
        <v>0</v>
      </c>
      <c r="P23" s="289"/>
      <c r="Q23" s="290"/>
      <c r="R23" s="287" t="s">
        <v>469</v>
      </c>
      <c r="S23" s="288"/>
      <c r="T23" s="289">
        <v>0</v>
      </c>
      <c r="U23" s="289"/>
      <c r="V23" s="290"/>
      <c r="W23" s="287" t="s">
        <v>470</v>
      </c>
      <c r="X23" s="288"/>
      <c r="Y23" s="289">
        <v>0</v>
      </c>
      <c r="Z23" s="289"/>
      <c r="AA23" s="290"/>
      <c r="AB23" s="175"/>
    </row>
    <row r="24" spans="2:28" ht="51.95" customHeight="1" thickBot="1" x14ac:dyDescent="0.25">
      <c r="B24" s="292" t="s">
        <v>479</v>
      </c>
      <c r="C24" s="293" t="s">
        <v>465</v>
      </c>
      <c r="D24" s="293"/>
      <c r="E24" s="293"/>
      <c r="F24" s="293"/>
      <c r="G24" s="293"/>
      <c r="H24" s="293" t="s">
        <v>465</v>
      </c>
      <c r="I24" s="293"/>
      <c r="J24" s="293"/>
      <c r="K24" s="293"/>
      <c r="L24" s="293"/>
      <c r="M24" s="294" t="s">
        <v>465</v>
      </c>
      <c r="N24" s="294"/>
      <c r="O24" s="294"/>
      <c r="P24" s="294"/>
      <c r="Q24" s="294"/>
      <c r="R24" s="293" t="s">
        <v>465</v>
      </c>
      <c r="S24" s="293"/>
      <c r="T24" s="293"/>
      <c r="U24" s="293"/>
      <c r="V24" s="293"/>
      <c r="W24" s="294" t="s">
        <v>465</v>
      </c>
      <c r="X24" s="294"/>
      <c r="Y24" s="294"/>
      <c r="Z24" s="294"/>
      <c r="AA24" s="294"/>
      <c r="AB24" s="175"/>
    </row>
    <row r="25" spans="2:28" ht="18" customHeight="1" thickBot="1" x14ac:dyDescent="0.25">
      <c r="B25" s="292"/>
      <c r="C25" s="295" t="s">
        <v>466</v>
      </c>
      <c r="D25" s="296"/>
      <c r="E25" s="289">
        <v>0</v>
      </c>
      <c r="F25" s="289"/>
      <c r="G25" s="290"/>
      <c r="H25" s="287" t="s">
        <v>467</v>
      </c>
      <c r="I25" s="288"/>
      <c r="J25" s="289">
        <v>0</v>
      </c>
      <c r="K25" s="289"/>
      <c r="L25" s="290"/>
      <c r="M25" s="287" t="s">
        <v>468</v>
      </c>
      <c r="N25" s="288"/>
      <c r="O25" s="289">
        <v>0</v>
      </c>
      <c r="P25" s="289"/>
      <c r="Q25" s="290"/>
      <c r="R25" s="287" t="s">
        <v>469</v>
      </c>
      <c r="S25" s="288"/>
      <c r="T25" s="289">
        <v>0</v>
      </c>
      <c r="U25" s="289"/>
      <c r="V25" s="290"/>
      <c r="W25" s="287" t="s">
        <v>470</v>
      </c>
      <c r="X25" s="288"/>
      <c r="Y25" s="289">
        <v>0</v>
      </c>
      <c r="Z25" s="289"/>
      <c r="AA25" s="290"/>
      <c r="AB25" s="175"/>
    </row>
    <row r="26" spans="2:28" ht="18" customHeight="1" thickBot="1" x14ac:dyDescent="0.25">
      <c r="B26" s="283" t="s">
        <v>471</v>
      </c>
      <c r="C26" s="284"/>
      <c r="D26" s="284"/>
      <c r="E26" s="284"/>
      <c r="F26" s="282">
        <f>SUM(E19,E21,E23,E25)</f>
        <v>0</v>
      </c>
      <c r="G26" s="281"/>
      <c r="H26" s="291" t="s">
        <v>472</v>
      </c>
      <c r="I26" s="291"/>
      <c r="J26" s="291"/>
      <c r="K26" s="282">
        <f>SUM(J19,J21,J23,J25)</f>
        <v>0</v>
      </c>
      <c r="L26" s="281"/>
      <c r="M26" s="291" t="s">
        <v>473</v>
      </c>
      <c r="N26" s="291"/>
      <c r="O26" s="291"/>
      <c r="P26" s="282">
        <f>SUM(O19,O21,O23,O25)</f>
        <v>0</v>
      </c>
      <c r="Q26" s="281"/>
      <c r="R26" s="283" t="s">
        <v>474</v>
      </c>
      <c r="S26" s="284"/>
      <c r="T26" s="284"/>
      <c r="U26" s="282">
        <f>SUM(T19,T21,T23,T25)</f>
        <v>0</v>
      </c>
      <c r="V26" s="281"/>
      <c r="W26" s="283" t="s">
        <v>475</v>
      </c>
      <c r="X26" s="284"/>
      <c r="Y26" s="284"/>
      <c r="Z26" s="282">
        <f>SUM(Y19,Y21,Y23,Y25)</f>
        <v>0</v>
      </c>
      <c r="AA26" s="281"/>
      <c r="AB26" s="176"/>
    </row>
    <row r="27" spans="2:28" ht="18" customHeight="1" thickBot="1" x14ac:dyDescent="0.25">
      <c r="B27" s="283" t="s">
        <v>481</v>
      </c>
      <c r="C27" s="284"/>
      <c r="D27" s="284"/>
      <c r="E27" s="285"/>
      <c r="F27" s="282">
        <f>SUM(E19,J19,O19,T19,Y19)</f>
        <v>0</v>
      </c>
      <c r="G27" s="281"/>
      <c r="H27" s="283" t="s">
        <v>482</v>
      </c>
      <c r="I27" s="284"/>
      <c r="J27" s="285"/>
      <c r="K27" s="282">
        <f>SUM(E21,J21,O21,T21,AB21)</f>
        <v>0</v>
      </c>
      <c r="L27" s="281"/>
      <c r="M27" s="283" t="s">
        <v>482</v>
      </c>
      <c r="N27" s="284"/>
      <c r="O27" s="285"/>
      <c r="P27" s="282">
        <f>SUM(E23,J23,O23,T23,Y23)</f>
        <v>0</v>
      </c>
      <c r="Q27" s="281"/>
      <c r="R27" s="283" t="s">
        <v>482</v>
      </c>
      <c r="S27" s="284"/>
      <c r="T27" s="284"/>
      <c r="U27" s="282">
        <f>SUM(E25,J25,O25,T25,Y25)</f>
        <v>0</v>
      </c>
      <c r="V27" s="286"/>
      <c r="W27" s="283" t="s">
        <v>483</v>
      </c>
      <c r="X27" s="284"/>
      <c r="Y27" s="285"/>
      <c r="Z27" s="280">
        <f>SUM(F27,K27,P27,Texto114)</f>
        <v>0</v>
      </c>
      <c r="AA27" s="281"/>
      <c r="AB27" s="176"/>
    </row>
  </sheetData>
  <mergeCells count="127">
    <mergeCell ref="B4:G4"/>
    <mergeCell ref="H4:L4"/>
    <mergeCell ref="M4:Q4"/>
    <mergeCell ref="R4:V4"/>
    <mergeCell ref="W4:AA4"/>
    <mergeCell ref="B3:G3"/>
    <mergeCell ref="H3:Q3"/>
    <mergeCell ref="R3:AA3"/>
    <mergeCell ref="B5:AA5"/>
    <mergeCell ref="B6:G7"/>
    <mergeCell ref="H6:L7"/>
    <mergeCell ref="M6:Q7"/>
    <mergeCell ref="R6:V7"/>
    <mergeCell ref="W6:AA7"/>
    <mergeCell ref="AB6:AB7"/>
    <mergeCell ref="H8:L9"/>
    <mergeCell ref="M8:Q9"/>
    <mergeCell ref="R8:V9"/>
    <mergeCell ref="W8:AA9"/>
    <mergeCell ref="AB8:AB9"/>
    <mergeCell ref="W10:AA11"/>
    <mergeCell ref="R26:T26"/>
    <mergeCell ref="W26:Y26"/>
    <mergeCell ref="E25:G25"/>
    <mergeCell ref="R19:S19"/>
    <mergeCell ref="T19:V19"/>
    <mergeCell ref="W19:X19"/>
    <mergeCell ref="AB10:AB11"/>
    <mergeCell ref="W23:X23"/>
    <mergeCell ref="Y23:AA23"/>
    <mergeCell ref="O25:Q25"/>
    <mergeCell ref="R25:S25"/>
    <mergeCell ref="T25:V25"/>
    <mergeCell ref="W25:X25"/>
    <mergeCell ref="Y25:AA25"/>
    <mergeCell ref="B16:AA16"/>
    <mergeCell ref="E23:G23"/>
    <mergeCell ref="Y19:AA19"/>
    <mergeCell ref="O23:Q23"/>
    <mergeCell ref="R23:S23"/>
    <mergeCell ref="T23:V23"/>
    <mergeCell ref="R17:V17"/>
    <mergeCell ref="W17:AA17"/>
    <mergeCell ref="B18:B19"/>
    <mergeCell ref="C18:G18"/>
    <mergeCell ref="H18:L18"/>
    <mergeCell ref="M18:Q18"/>
    <mergeCell ref="R18:V18"/>
    <mergeCell ref="C19:D19"/>
    <mergeCell ref="E19:G19"/>
    <mergeCell ref="M19:N19"/>
    <mergeCell ref="O19:Q19"/>
    <mergeCell ref="B17:G17"/>
    <mergeCell ref="H17:L17"/>
    <mergeCell ref="M17:Q17"/>
    <mergeCell ref="W20:AA20"/>
    <mergeCell ref="T21:V21"/>
    <mergeCell ref="W21:X21"/>
    <mergeCell ref="Y21:AA21"/>
    <mergeCell ref="W18:AA18"/>
    <mergeCell ref="H19:I19"/>
    <mergeCell ref="J19:L19"/>
    <mergeCell ref="M21:N21"/>
    <mergeCell ref="O21:Q21"/>
    <mergeCell ref="R21:S21"/>
    <mergeCell ref="B20:B21"/>
    <mergeCell ref="C20:G20"/>
    <mergeCell ref="H20:L20"/>
    <mergeCell ref="M20:Q20"/>
    <mergeCell ref="R20:V20"/>
    <mergeCell ref="J23:L23"/>
    <mergeCell ref="C23:D23"/>
    <mergeCell ref="H21:I21"/>
    <mergeCell ref="J21:L21"/>
    <mergeCell ref="C21:D21"/>
    <mergeCell ref="E21:G21"/>
    <mergeCell ref="W24:AA24"/>
    <mergeCell ref="C25:D25"/>
    <mergeCell ref="M23:N23"/>
    <mergeCell ref="B22:B23"/>
    <mergeCell ref="C22:G22"/>
    <mergeCell ref="H22:L22"/>
    <mergeCell ref="M22:Q22"/>
    <mergeCell ref="R22:V22"/>
    <mergeCell ref="W22:AA22"/>
    <mergeCell ref="H23:I23"/>
    <mergeCell ref="M25:N25"/>
    <mergeCell ref="B24:B25"/>
    <mergeCell ref="C24:G24"/>
    <mergeCell ref="H24:L24"/>
    <mergeCell ref="M24:Q24"/>
    <mergeCell ref="R24:V24"/>
    <mergeCell ref="F26:G26"/>
    <mergeCell ref="H26:J26"/>
    <mergeCell ref="K26:L26"/>
    <mergeCell ref="M26:O26"/>
    <mergeCell ref="P26:Q26"/>
    <mergeCell ref="B26:E26"/>
    <mergeCell ref="Z26:AA26"/>
    <mergeCell ref="H12:L13"/>
    <mergeCell ref="M12:Q13"/>
    <mergeCell ref="R12:V13"/>
    <mergeCell ref="W12:AA13"/>
    <mergeCell ref="H27:J27"/>
    <mergeCell ref="K27:L27"/>
    <mergeCell ref="U26:V26"/>
    <mergeCell ref="H25:I25"/>
    <mergeCell ref="J25:L25"/>
    <mergeCell ref="B8:G9"/>
    <mergeCell ref="H10:L11"/>
    <mergeCell ref="B14:G15"/>
    <mergeCell ref="H14:L15"/>
    <mergeCell ref="M14:Q15"/>
    <mergeCell ref="R14:V15"/>
    <mergeCell ref="B10:G11"/>
    <mergeCell ref="M10:Q11"/>
    <mergeCell ref="R10:V11"/>
    <mergeCell ref="W14:AA15"/>
    <mergeCell ref="B12:G13"/>
    <mergeCell ref="Z27:AA27"/>
    <mergeCell ref="F27:G27"/>
    <mergeCell ref="B27:E27"/>
    <mergeCell ref="P27:Q27"/>
    <mergeCell ref="M27:O27"/>
    <mergeCell ref="W27:Y27"/>
    <mergeCell ref="R27:T27"/>
    <mergeCell ref="U27:V2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P67"/>
  <sheetViews>
    <sheetView topLeftCell="A46" workbookViewId="0">
      <selection activeCell="B7" sqref="B7:H8"/>
    </sheetView>
  </sheetViews>
  <sheetFormatPr baseColWidth="10" defaultColWidth="11.42578125" defaultRowHeight="12.75" x14ac:dyDescent="0.2"/>
  <cols>
    <col min="1" max="1" width="3.140625" customWidth="1"/>
    <col min="2" max="2" width="10.42578125" customWidth="1"/>
    <col min="3" max="4" width="11.42578125" customWidth="1"/>
    <col min="5" max="5" width="7.7109375" customWidth="1"/>
    <col min="6" max="6" width="0" hidden="1" customWidth="1"/>
    <col min="7" max="7" width="10.85546875" customWidth="1"/>
    <col min="8" max="8" width="9.28515625" customWidth="1"/>
    <col min="9" max="10" width="9.140625" customWidth="1"/>
    <col min="11" max="11" width="9.42578125" customWidth="1"/>
    <col min="12" max="12" width="12.28515625" bestFit="1" customWidth="1"/>
  </cols>
  <sheetData>
    <row r="5" spans="2:16" ht="18" x14ac:dyDescent="0.25">
      <c r="B5" s="95" t="s">
        <v>120</v>
      </c>
      <c r="C5" s="94"/>
      <c r="D5" s="94"/>
      <c r="E5" s="94"/>
      <c r="F5" s="94"/>
      <c r="G5" s="94"/>
      <c r="H5" s="94"/>
      <c r="I5" s="94"/>
      <c r="J5" s="94"/>
    </row>
    <row r="6" spans="2:16" ht="13.5" thickBot="1" x14ac:dyDescent="0.25">
      <c r="B6" s="1"/>
      <c r="C6" s="1"/>
      <c r="D6" s="1"/>
      <c r="E6" s="1"/>
      <c r="F6" s="1"/>
      <c r="G6" s="1"/>
      <c r="H6" s="1"/>
    </row>
    <row r="7" spans="2:16" ht="12.75" customHeight="1" thickBot="1" x14ac:dyDescent="0.25">
      <c r="B7" s="311" t="s">
        <v>268</v>
      </c>
      <c r="C7" s="311"/>
      <c r="D7" s="311"/>
      <c r="E7" s="311"/>
      <c r="F7" s="311"/>
      <c r="G7" s="311"/>
      <c r="H7" s="311"/>
      <c r="I7" s="312" t="s">
        <v>0</v>
      </c>
      <c r="J7" s="313" t="s">
        <v>269</v>
      </c>
    </row>
    <row r="8" spans="2:16" ht="13.5" thickBot="1" x14ac:dyDescent="0.25">
      <c r="B8" s="311"/>
      <c r="C8" s="311"/>
      <c r="D8" s="311"/>
      <c r="E8" s="311"/>
      <c r="F8" s="311"/>
      <c r="G8" s="311"/>
      <c r="H8" s="311"/>
      <c r="I8" s="312"/>
      <c r="J8" s="314"/>
    </row>
    <row r="9" spans="2:16" x14ac:dyDescent="0.2">
      <c r="B9" s="2"/>
      <c r="C9" s="2"/>
      <c r="D9" s="2"/>
      <c r="E9" s="2"/>
      <c r="F9" s="2"/>
      <c r="G9" s="2"/>
      <c r="H9" s="2"/>
    </row>
    <row r="10" spans="2:16" x14ac:dyDescent="0.2">
      <c r="B10" s="2"/>
      <c r="C10" s="2"/>
      <c r="D10" s="2"/>
      <c r="E10" s="2"/>
      <c r="F10" s="2"/>
      <c r="G10" s="2"/>
      <c r="H10" s="2"/>
    </row>
    <row r="11" spans="2:16" ht="13.5" thickBot="1" x14ac:dyDescent="0.25"/>
    <row r="12" spans="2:16" ht="12.75" customHeight="1" thickBot="1" x14ac:dyDescent="0.25">
      <c r="B12" s="310" t="s">
        <v>1</v>
      </c>
      <c r="C12" s="315" t="s">
        <v>2</v>
      </c>
      <c r="D12" s="315"/>
      <c r="E12" s="315"/>
      <c r="F12" s="315"/>
      <c r="G12" s="315"/>
      <c r="H12" s="310" t="s">
        <v>121</v>
      </c>
      <c r="I12" s="310" t="s">
        <v>122</v>
      </c>
      <c r="J12" s="310" t="s">
        <v>123</v>
      </c>
      <c r="K12" s="310" t="s">
        <v>124</v>
      </c>
      <c r="L12" s="310" t="s">
        <v>310</v>
      </c>
    </row>
    <row r="13" spans="2:16" ht="13.5" thickBot="1" x14ac:dyDescent="0.25">
      <c r="B13" s="310"/>
      <c r="C13" s="315"/>
      <c r="D13" s="315"/>
      <c r="E13" s="315"/>
      <c r="F13" s="315"/>
      <c r="G13" s="315"/>
      <c r="H13" s="310"/>
      <c r="I13" s="310"/>
      <c r="J13" s="310"/>
      <c r="K13" s="310"/>
      <c r="L13" s="310"/>
      <c r="M13" s="4"/>
      <c r="N13" s="4"/>
      <c r="O13" s="4"/>
      <c r="P13" s="4"/>
    </row>
    <row r="14" spans="2:16" ht="12.75" customHeight="1" thickBot="1" x14ac:dyDescent="0.25">
      <c r="B14" s="316">
        <v>40</v>
      </c>
      <c r="C14" s="317" t="s">
        <v>3</v>
      </c>
      <c r="D14" s="317"/>
      <c r="E14" s="317"/>
      <c r="F14" s="317"/>
      <c r="G14" s="317"/>
      <c r="H14" s="309">
        <f>Resums_anuals!H14</f>
        <v>95</v>
      </c>
      <c r="I14" s="309">
        <f>Resums_anuals!P14</f>
        <v>90</v>
      </c>
      <c r="J14" s="318" t="b">
        <f>Resums_anuals!X14</f>
        <v>0</v>
      </c>
      <c r="K14" s="318" t="b">
        <f>Resums_anuals!AF14</f>
        <v>0</v>
      </c>
      <c r="L14" s="309">
        <f>AVERAGE(H14:K15)</f>
        <v>92.5</v>
      </c>
      <c r="M14" s="76">
        <f>H14</f>
        <v>95</v>
      </c>
      <c r="N14" s="76">
        <f>H16</f>
        <v>66.666666666666671</v>
      </c>
      <c r="O14" s="76">
        <f>H18</f>
        <v>100</v>
      </c>
      <c r="P14" s="4"/>
    </row>
    <row r="15" spans="2:16" ht="13.5" thickBot="1" x14ac:dyDescent="0.25">
      <c r="B15" s="316"/>
      <c r="C15" s="317"/>
      <c r="D15" s="317"/>
      <c r="E15" s="317"/>
      <c r="F15" s="317"/>
      <c r="G15" s="317"/>
      <c r="H15" s="309"/>
      <c r="I15" s="309"/>
      <c r="J15" s="318"/>
      <c r="K15" s="318"/>
      <c r="L15" s="309"/>
      <c r="M15" s="76">
        <f>I14</f>
        <v>90</v>
      </c>
      <c r="N15" s="76">
        <f>I16</f>
        <v>100</v>
      </c>
      <c r="O15" s="76">
        <f>I18</f>
        <v>100</v>
      </c>
      <c r="P15" s="4"/>
    </row>
    <row r="16" spans="2:16" ht="12.75" customHeight="1" thickBot="1" x14ac:dyDescent="0.25">
      <c r="B16" s="316">
        <v>30</v>
      </c>
      <c r="C16" s="317" t="s">
        <v>4</v>
      </c>
      <c r="D16" s="317"/>
      <c r="E16" s="317"/>
      <c r="F16" s="317"/>
      <c r="G16" s="317"/>
      <c r="H16" s="309">
        <f>Resums_anuals!H16</f>
        <v>66.666666666666671</v>
      </c>
      <c r="I16" s="309">
        <f>Resums_anuals!P16</f>
        <v>100</v>
      </c>
      <c r="J16" s="318" t="b">
        <f>Resums_anuals!X16</f>
        <v>0</v>
      </c>
      <c r="K16" s="318" t="b">
        <f>Resums_anuals!AF16</f>
        <v>0</v>
      </c>
      <c r="L16" s="309">
        <f>AVERAGE(H16:K17)</f>
        <v>83.333333333333343</v>
      </c>
      <c r="M16" s="76"/>
      <c r="N16" s="76"/>
      <c r="O16" s="76"/>
      <c r="P16" s="4"/>
    </row>
    <row r="17" spans="2:16" ht="13.5" thickBot="1" x14ac:dyDescent="0.25">
      <c r="B17" s="316"/>
      <c r="C17" s="317"/>
      <c r="D17" s="317"/>
      <c r="E17" s="317"/>
      <c r="F17" s="317"/>
      <c r="G17" s="317"/>
      <c r="H17" s="309"/>
      <c r="I17" s="309"/>
      <c r="J17" s="318"/>
      <c r="K17" s="318"/>
      <c r="L17" s="309"/>
      <c r="M17" s="76"/>
      <c r="N17" s="76"/>
      <c r="O17" s="76"/>
      <c r="P17" s="4"/>
    </row>
    <row r="18" spans="2:16" ht="12.75" customHeight="1" thickBot="1" x14ac:dyDescent="0.25">
      <c r="B18" s="316">
        <v>30</v>
      </c>
      <c r="C18" s="317" t="s">
        <v>5</v>
      </c>
      <c r="D18" s="317"/>
      <c r="E18" s="317"/>
      <c r="F18" s="317"/>
      <c r="G18" s="317"/>
      <c r="H18" s="309">
        <f>Resums_anuals!H18</f>
        <v>100</v>
      </c>
      <c r="I18" s="309">
        <f>Resums_anuals!P18</f>
        <v>100</v>
      </c>
      <c r="J18" s="318" t="b">
        <f>Resums_anuals!X18</f>
        <v>0</v>
      </c>
      <c r="K18" s="318" t="b">
        <f>Resums_anuals!AF18</f>
        <v>0</v>
      </c>
      <c r="L18" s="309">
        <f>AVERAGE(H18:K19)</f>
        <v>100</v>
      </c>
      <c r="M18" s="4"/>
      <c r="N18" s="4"/>
      <c r="O18" s="4"/>
      <c r="P18" s="4"/>
    </row>
    <row r="19" spans="2:16" ht="13.5" thickBot="1" x14ac:dyDescent="0.25">
      <c r="B19" s="316"/>
      <c r="C19" s="317"/>
      <c r="D19" s="317"/>
      <c r="E19" s="317"/>
      <c r="F19" s="317"/>
      <c r="G19" s="317"/>
      <c r="H19" s="309"/>
      <c r="I19" s="309"/>
      <c r="J19" s="318"/>
      <c r="K19" s="318"/>
      <c r="L19" s="309"/>
      <c r="M19" s="4"/>
      <c r="N19" s="4"/>
      <c r="O19" s="4"/>
      <c r="P19" s="4"/>
    </row>
    <row r="20" spans="2:16" ht="12.75" customHeight="1" thickBot="1" x14ac:dyDescent="0.25">
      <c r="B20" s="329"/>
      <c r="C20" s="321"/>
      <c r="D20" s="322"/>
      <c r="E20" s="322"/>
      <c r="F20" s="322"/>
      <c r="G20" s="323"/>
      <c r="H20" s="319"/>
      <c r="I20" s="319"/>
      <c r="J20" s="319"/>
      <c r="K20" s="319"/>
      <c r="L20" s="309" t="b">
        <f>IF(IFERROR(H20,0),AVERAGE(H20:K21))</f>
        <v>0</v>
      </c>
      <c r="M20" s="4"/>
      <c r="N20" s="4"/>
      <c r="O20" s="4"/>
      <c r="P20" s="4"/>
    </row>
    <row r="21" spans="2:16" ht="13.5" thickBot="1" x14ac:dyDescent="0.25">
      <c r="B21" s="330"/>
      <c r="C21" s="324"/>
      <c r="D21" s="325"/>
      <c r="E21" s="325"/>
      <c r="F21" s="325"/>
      <c r="G21" s="326"/>
      <c r="H21" s="320"/>
      <c r="I21" s="320"/>
      <c r="J21" s="320"/>
      <c r="K21" s="320"/>
      <c r="L21" s="309"/>
    </row>
    <row r="22" spans="2:16" ht="12.75" customHeight="1" thickBot="1" x14ac:dyDescent="0.25">
      <c r="B22" s="329"/>
      <c r="C22" s="321"/>
      <c r="D22" s="322"/>
      <c r="E22" s="322"/>
      <c r="F22" s="322"/>
      <c r="G22" s="323"/>
      <c r="H22" s="319"/>
      <c r="I22" s="319"/>
      <c r="J22" s="319"/>
      <c r="K22" s="319"/>
      <c r="L22" s="309" t="b">
        <f>IF(IFERROR(H22,0),AVERAGE(H22:K23))</f>
        <v>0</v>
      </c>
    </row>
    <row r="23" spans="2:16" ht="13.5" thickBot="1" x14ac:dyDescent="0.25">
      <c r="B23" s="330"/>
      <c r="C23" s="324"/>
      <c r="D23" s="325"/>
      <c r="E23" s="325"/>
      <c r="F23" s="325"/>
      <c r="G23" s="326"/>
      <c r="H23" s="320"/>
      <c r="I23" s="320"/>
      <c r="J23" s="320"/>
      <c r="K23" s="320"/>
      <c r="L23" s="309"/>
    </row>
    <row r="24" spans="2:16" ht="12.75" customHeight="1" thickBot="1" x14ac:dyDescent="0.25">
      <c r="B24" s="328" t="s">
        <v>6</v>
      </c>
      <c r="C24" s="328"/>
      <c r="D24" s="328"/>
      <c r="E24" s="328"/>
      <c r="F24" s="328"/>
      <c r="G24" s="328"/>
      <c r="H24" s="327">
        <f>Resums_anuals!H24</f>
        <v>88</v>
      </c>
      <c r="I24" s="327">
        <f>Resums_anuals!P24</f>
        <v>96</v>
      </c>
      <c r="J24" s="327">
        <f>Resums_anuals!X24</f>
        <v>0</v>
      </c>
      <c r="K24" s="327">
        <f>Resums_anuals!AF24</f>
        <v>0</v>
      </c>
      <c r="L24" s="309">
        <f>AVERAGE(L14:L23)</f>
        <v>91.944444444444457</v>
      </c>
    </row>
    <row r="25" spans="2:16" ht="13.5" thickBot="1" x14ac:dyDescent="0.25">
      <c r="B25" s="328"/>
      <c r="C25" s="328"/>
      <c r="D25" s="328"/>
      <c r="E25" s="328"/>
      <c r="F25" s="328"/>
      <c r="G25" s="328"/>
      <c r="H25" s="327"/>
      <c r="I25" s="327"/>
      <c r="J25" s="327"/>
      <c r="K25" s="327"/>
      <c r="L25" s="309"/>
    </row>
    <row r="26" spans="2:16" x14ac:dyDescent="0.2">
      <c r="G26" s="3"/>
      <c r="H26" s="3"/>
      <c r="I26" s="3"/>
    </row>
    <row r="34" spans="4:4" x14ac:dyDescent="0.2">
      <c r="D34" s="4"/>
    </row>
    <row r="35" spans="4:4" x14ac:dyDescent="0.2">
      <c r="D35" s="4"/>
    </row>
    <row r="36" spans="4:4" x14ac:dyDescent="0.2">
      <c r="D36" s="4"/>
    </row>
    <row r="37" spans="4:4" x14ac:dyDescent="0.2">
      <c r="D37" s="4"/>
    </row>
    <row r="38" spans="4:4" x14ac:dyDescent="0.2">
      <c r="D38" s="4"/>
    </row>
    <row r="39" spans="4:4" x14ac:dyDescent="0.2">
      <c r="D39" s="4"/>
    </row>
    <row r="59" spans="1:10" x14ac:dyDescent="0.2">
      <c r="A59" s="5"/>
      <c r="B59" s="5"/>
      <c r="C59" s="5"/>
      <c r="D59" s="5"/>
      <c r="E59" s="5"/>
      <c r="F59" s="5"/>
      <c r="G59" s="5"/>
      <c r="H59" s="5"/>
      <c r="I59" s="5"/>
      <c r="J59" s="5"/>
    </row>
    <row r="60" spans="1:10" x14ac:dyDescent="0.2">
      <c r="A60" s="5"/>
      <c r="B60" s="6"/>
      <c r="C60" s="6"/>
      <c r="D60" s="6"/>
      <c r="E60" s="6"/>
      <c r="F60" s="6"/>
      <c r="G60" s="6"/>
      <c r="H60" s="6"/>
      <c r="I60" s="6"/>
      <c r="J60" s="5"/>
    </row>
    <row r="61" spans="1:10" x14ac:dyDescent="0.2">
      <c r="A61" s="5"/>
      <c r="B61" s="6"/>
      <c r="C61" s="6"/>
      <c r="D61" s="6"/>
      <c r="E61" s="6"/>
      <c r="F61" s="6"/>
      <c r="G61" s="6"/>
      <c r="H61" s="6"/>
      <c r="I61" s="6"/>
      <c r="J61" s="5"/>
    </row>
    <row r="62" spans="1:10" x14ac:dyDescent="0.2">
      <c r="A62" s="5"/>
      <c r="B62" s="6"/>
      <c r="C62" s="6"/>
      <c r="D62" s="6"/>
      <c r="E62" s="6"/>
      <c r="F62" s="6"/>
      <c r="G62" s="6"/>
      <c r="H62" s="6"/>
      <c r="I62" s="6"/>
      <c r="J62" s="5"/>
    </row>
    <row r="63" spans="1:10" x14ac:dyDescent="0.2">
      <c r="A63" s="5"/>
      <c r="B63" s="6"/>
      <c r="C63" s="6"/>
      <c r="D63" s="6"/>
      <c r="E63" s="6"/>
      <c r="F63" s="6"/>
      <c r="G63" s="6"/>
      <c r="H63" s="6"/>
      <c r="I63" s="6"/>
      <c r="J63" s="5"/>
    </row>
    <row r="64" spans="1:10" x14ac:dyDescent="0.2">
      <c r="A64" s="5"/>
      <c r="B64" s="6"/>
      <c r="C64" s="6"/>
      <c r="D64" s="6"/>
      <c r="E64" s="6"/>
      <c r="F64" s="6"/>
      <c r="G64" s="6"/>
      <c r="H64" s="6"/>
      <c r="I64" s="6"/>
      <c r="J64" s="5"/>
    </row>
    <row r="65" spans="1:10" x14ac:dyDescent="0.2">
      <c r="A65" s="5"/>
      <c r="B65" s="6"/>
      <c r="C65" s="6"/>
      <c r="D65" s="6"/>
      <c r="E65" s="6"/>
      <c r="F65" s="6"/>
      <c r="G65" s="6"/>
      <c r="H65" s="6"/>
      <c r="I65" s="6"/>
      <c r="J65" s="5"/>
    </row>
    <row r="66" spans="1:10" x14ac:dyDescent="0.2">
      <c r="A66" s="5"/>
      <c r="B66" s="7"/>
      <c r="C66" s="7"/>
      <c r="D66" s="7"/>
      <c r="E66" s="7"/>
      <c r="F66" s="7"/>
      <c r="G66" s="7"/>
      <c r="H66" s="7"/>
      <c r="I66" s="7"/>
      <c r="J66" s="5"/>
    </row>
    <row r="67" spans="1:10" x14ac:dyDescent="0.2">
      <c r="A67" s="5"/>
      <c r="B67" s="5"/>
      <c r="C67" s="5"/>
      <c r="D67" s="5"/>
      <c r="E67" s="5"/>
      <c r="F67" s="5"/>
      <c r="G67" s="5"/>
      <c r="H67" s="5"/>
      <c r="I67" s="5"/>
      <c r="J67" s="5"/>
    </row>
  </sheetData>
  <sheetProtection selectLockedCells="1" selectUnlockedCells="1"/>
  <mergeCells count="51">
    <mergeCell ref="I18:I19"/>
    <mergeCell ref="J18:J19"/>
    <mergeCell ref="K18:K19"/>
    <mergeCell ref="B20:B21"/>
    <mergeCell ref="C20:G21"/>
    <mergeCell ref="H20:H21"/>
    <mergeCell ref="I20:I21"/>
    <mergeCell ref="J20:J21"/>
    <mergeCell ref="K20:K21"/>
    <mergeCell ref="J24:J25"/>
    <mergeCell ref="K24:K25"/>
    <mergeCell ref="B24:G25"/>
    <mergeCell ref="H24:H25"/>
    <mergeCell ref="I24:I25"/>
    <mergeCell ref="I16:I17"/>
    <mergeCell ref="J16:J17"/>
    <mergeCell ref="K16:K17"/>
    <mergeCell ref="H22:H23"/>
    <mergeCell ref="B22:B23"/>
    <mergeCell ref="B16:B17"/>
    <mergeCell ref="I22:I23"/>
    <mergeCell ref="J22:J23"/>
    <mergeCell ref="C16:G17"/>
    <mergeCell ref="H16:H17"/>
    <mergeCell ref="K22:K23"/>
    <mergeCell ref="C22:G23"/>
    <mergeCell ref="B18:B19"/>
    <mergeCell ref="C18:G19"/>
    <mergeCell ref="H18:H19"/>
    <mergeCell ref="K12:K13"/>
    <mergeCell ref="B14:B15"/>
    <mergeCell ref="C14:G15"/>
    <mergeCell ref="H14:H15"/>
    <mergeCell ref="I14:I15"/>
    <mergeCell ref="J14:J15"/>
    <mergeCell ref="K14:K15"/>
    <mergeCell ref="B12:B13"/>
    <mergeCell ref="B7:H8"/>
    <mergeCell ref="I7:I8"/>
    <mergeCell ref="J7:J8"/>
    <mergeCell ref="C12:G13"/>
    <mergeCell ref="H12:H13"/>
    <mergeCell ref="I12:I13"/>
    <mergeCell ref="J12:J13"/>
    <mergeCell ref="L24:L25"/>
    <mergeCell ref="L12:L13"/>
    <mergeCell ref="L14:L15"/>
    <mergeCell ref="L16:L17"/>
    <mergeCell ref="L18:L19"/>
    <mergeCell ref="L20:L21"/>
    <mergeCell ref="L22:L23"/>
  </mergeCells>
  <phoneticPr fontId="4" type="noConversion"/>
  <conditionalFormatting sqref="H14:I17">
    <cfRule type="cellIs" dxfId="851" priority="42" stopIfTrue="1" operator="between">
      <formula>-300</formula>
      <formula>70</formula>
    </cfRule>
    <cfRule type="cellIs" dxfId="850" priority="43" stopIfTrue="1" operator="between">
      <formula>71</formula>
      <formula>90</formula>
    </cfRule>
    <cfRule type="cellIs" dxfId="849" priority="44" stopIfTrue="1" operator="between">
      <formula>91</formula>
      <formula>115</formula>
    </cfRule>
  </conditionalFormatting>
  <conditionalFormatting sqref="H24:K25">
    <cfRule type="cellIs" dxfId="848" priority="48" stopIfTrue="1" operator="between">
      <formula>-300</formula>
      <formula>70</formula>
    </cfRule>
    <cfRule type="cellIs" dxfId="847" priority="49" stopIfTrue="1" operator="between">
      <formula>71</formula>
      <formula>90</formula>
    </cfRule>
    <cfRule type="cellIs" dxfId="846" priority="50" stopIfTrue="1" operator="between">
      <formula>91</formula>
      <formula>1000</formula>
    </cfRule>
  </conditionalFormatting>
  <conditionalFormatting sqref="I18:I19">
    <cfRule type="cellIs" dxfId="845" priority="36" stopIfTrue="1" operator="between">
      <formula>-300</formula>
      <formula>70</formula>
    </cfRule>
    <cfRule type="cellIs" dxfId="844" priority="37" stopIfTrue="1" operator="between">
      <formula>71</formula>
      <formula>90</formula>
    </cfRule>
    <cfRule type="cellIs" dxfId="843" priority="38" stopIfTrue="1" operator="between">
      <formula>91</formula>
      <formula>115</formula>
    </cfRule>
  </conditionalFormatting>
  <conditionalFormatting sqref="H18:H19">
    <cfRule type="cellIs" dxfId="842" priority="39" stopIfTrue="1" operator="between">
      <formula>-300</formula>
      <formula>70</formula>
    </cfRule>
    <cfRule type="cellIs" dxfId="841" priority="40" stopIfTrue="1" operator="between">
      <formula>71</formula>
      <formula>90</formula>
    </cfRule>
    <cfRule type="cellIs" dxfId="840" priority="41" stopIfTrue="1" operator="between">
      <formula>91</formula>
      <formula>1000</formula>
    </cfRule>
  </conditionalFormatting>
  <conditionalFormatting sqref="J14:J15">
    <cfRule type="containsText" dxfId="839" priority="29" stopIfTrue="1" operator="containsText" text="FALSO">
      <formula>NOT(ISERROR(SEARCH("FALSO",J14)))</formula>
    </cfRule>
  </conditionalFormatting>
  <conditionalFormatting sqref="K14:K15">
    <cfRule type="containsText" dxfId="838" priority="28" stopIfTrue="1" operator="containsText" text="FALSO">
      <formula>NOT(ISERROR(SEARCH("FALSO",K14)))</formula>
    </cfRule>
  </conditionalFormatting>
  <conditionalFormatting sqref="J16:J17">
    <cfRule type="containsText" dxfId="837" priority="27" stopIfTrue="1" operator="containsText" text="FALSO">
      <formula>NOT(ISERROR(SEARCH("FALSO",J16)))</formula>
    </cfRule>
  </conditionalFormatting>
  <conditionalFormatting sqref="K16:K17">
    <cfRule type="containsText" dxfId="836" priority="26" stopIfTrue="1" operator="containsText" text="FALSO">
      <formula>NOT(ISERROR(SEARCH("FALSO",K16)))</formula>
    </cfRule>
  </conditionalFormatting>
  <conditionalFormatting sqref="J18:J19">
    <cfRule type="containsText" dxfId="835" priority="25" stopIfTrue="1" operator="containsText" text="FALSO">
      <formula>NOT(ISERROR(SEARCH("FALSO",J18)))</formula>
    </cfRule>
  </conditionalFormatting>
  <conditionalFormatting sqref="K18:K19">
    <cfRule type="containsText" dxfId="834" priority="24" stopIfTrue="1" operator="containsText" text="FALSO">
      <formula>NOT(ISERROR(SEARCH("FALSO",K18)))</formula>
    </cfRule>
  </conditionalFormatting>
  <conditionalFormatting sqref="L14:L15">
    <cfRule type="cellIs" dxfId="833" priority="21" stopIfTrue="1" operator="between">
      <formula>-300</formula>
      <formula>70</formula>
    </cfRule>
    <cfRule type="cellIs" dxfId="832" priority="22" stopIfTrue="1" operator="between">
      <formula>71</formula>
      <formula>90</formula>
    </cfRule>
    <cfRule type="cellIs" dxfId="831" priority="23" stopIfTrue="1" operator="between">
      <formula>91</formula>
      <formula>115</formula>
    </cfRule>
  </conditionalFormatting>
  <conditionalFormatting sqref="L16:L17">
    <cfRule type="cellIs" dxfId="830" priority="18" stopIfTrue="1" operator="between">
      <formula>-300</formula>
      <formula>70</formula>
    </cfRule>
    <cfRule type="cellIs" dxfId="829" priority="19" stopIfTrue="1" operator="between">
      <formula>71</formula>
      <formula>90</formula>
    </cfRule>
    <cfRule type="cellIs" dxfId="828" priority="20" stopIfTrue="1" operator="between">
      <formula>91</formula>
      <formula>115</formula>
    </cfRule>
  </conditionalFormatting>
  <conditionalFormatting sqref="L18:L19">
    <cfRule type="cellIs" dxfId="827" priority="15" stopIfTrue="1" operator="between">
      <formula>-300</formula>
      <formula>70</formula>
    </cfRule>
    <cfRule type="cellIs" dxfId="826" priority="16" stopIfTrue="1" operator="between">
      <formula>71</formula>
      <formula>90</formula>
    </cfRule>
    <cfRule type="cellIs" dxfId="825" priority="17" stopIfTrue="1" operator="between">
      <formula>91</formula>
      <formula>115</formula>
    </cfRule>
  </conditionalFormatting>
  <conditionalFormatting sqref="L20:L23">
    <cfRule type="containsText" dxfId="824" priority="5" stopIfTrue="1" operator="containsText" text="FALSO">
      <formula>NOT(ISERROR(SEARCH("FALSO",L20)))</formula>
    </cfRule>
    <cfRule type="cellIs" dxfId="823" priority="12" stopIfTrue="1" operator="between">
      <formula>-300</formula>
      <formula>70</formula>
    </cfRule>
    <cfRule type="cellIs" dxfId="822" priority="13" stopIfTrue="1" operator="between">
      <formula>71</formula>
      <formula>90</formula>
    </cfRule>
    <cfRule type="cellIs" dxfId="818" priority="14" stopIfTrue="1" operator="between">
      <formula>91</formula>
      <formula>115</formula>
    </cfRule>
  </conditionalFormatting>
  <conditionalFormatting sqref="L24:L25">
    <cfRule type="cellIs" dxfId="821" priority="6" stopIfTrue="1" operator="between">
      <formula>-300</formula>
      <formula>70</formula>
    </cfRule>
    <cfRule type="cellIs" dxfId="820" priority="7" stopIfTrue="1" operator="between">
      <formula>71</formula>
      <formula>90</formula>
    </cfRule>
    <cfRule type="cellIs" dxfId="819" priority="8" stopIfTrue="1" operator="between">
      <formula>91</formula>
      <formula>115</formula>
    </cfRule>
  </conditionalFormatting>
  <pageMargins left="0.62013888888888891" right="0.52986111111111112" top="0.30972222222222223" bottom="0.4597222222222222" header="0.51180555555555551" footer="0.51180555555555551"/>
  <pageSetup paperSize="9" firstPageNumber="0" orientation="portrait" horizontalDpi="300" verticalDpi="300" r:id="rId1"/>
  <headerFooter alignWithMargins="0"/>
  <drawing r:id="rId2"/>
  <legacyDrawing r:id="rId3"/>
  <oleObjects>
    <mc:AlternateContent xmlns:mc="http://schemas.openxmlformats.org/markup-compatibility/2006">
      <mc:Choice Requires="x14">
        <oleObject progId="Microsoft Word-Dokument" shapeId="1028" r:id="rId4">
          <objectPr defaultSize="0" autoPict="0" r:id="rId5">
            <anchor moveWithCells="1" sizeWithCells="1">
              <from>
                <xdr:col>8</xdr:col>
                <xdr:colOff>0</xdr:colOff>
                <xdr:row>1</xdr:row>
                <xdr:rowOff>9525</xdr:rowOff>
              </from>
              <to>
                <xdr:col>10</xdr:col>
                <xdr:colOff>419100</xdr:colOff>
                <xdr:row>2</xdr:row>
                <xdr:rowOff>142875</xdr:rowOff>
              </to>
            </anchor>
          </objectPr>
        </oleObject>
      </mc:Choice>
      <mc:Fallback>
        <oleObject progId="Microsoft Word-Dokument" shapeId="1028"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F90"/>
  <sheetViews>
    <sheetView workbookViewId="0">
      <selection activeCell="B5" sqref="B5:H5"/>
    </sheetView>
  </sheetViews>
  <sheetFormatPr baseColWidth="10" defaultColWidth="11.42578125" defaultRowHeight="12.75" x14ac:dyDescent="0.2"/>
  <cols>
    <col min="1" max="1" width="4.140625" customWidth="1"/>
    <col min="8" max="8" width="11.42578125" customWidth="1"/>
    <col min="9" max="9" width="6.85546875" customWidth="1"/>
    <col min="17" max="17" width="8" customWidth="1"/>
    <col min="25" max="25" width="8.140625" customWidth="1"/>
  </cols>
  <sheetData>
    <row r="2" spans="2:32" x14ac:dyDescent="0.2">
      <c r="L2" s="4"/>
    </row>
    <row r="5" spans="2:32" x14ac:dyDescent="0.2">
      <c r="B5" s="332" t="s">
        <v>211</v>
      </c>
      <c r="C5" s="332"/>
      <c r="D5" s="332"/>
      <c r="E5" s="332"/>
      <c r="F5" s="332"/>
      <c r="G5" s="332"/>
      <c r="H5" s="332"/>
      <c r="J5" s="332" t="s">
        <v>212</v>
      </c>
      <c r="K5" s="332"/>
      <c r="L5" s="332"/>
      <c r="M5" s="332"/>
      <c r="N5" s="332"/>
      <c r="O5" s="332"/>
      <c r="P5" s="332"/>
      <c r="R5" s="332" t="s">
        <v>215</v>
      </c>
      <c r="S5" s="332"/>
      <c r="T5" s="332"/>
      <c r="U5" s="332"/>
      <c r="V5" s="332"/>
      <c r="W5" s="332"/>
      <c r="X5" s="332"/>
      <c r="Z5" s="332" t="s">
        <v>216</v>
      </c>
      <c r="AA5" s="332"/>
      <c r="AB5" s="332"/>
      <c r="AC5" s="332"/>
      <c r="AD5" s="332"/>
      <c r="AE5" s="332"/>
      <c r="AF5" s="332"/>
    </row>
    <row r="6" spans="2:32" ht="12.75" customHeight="1" thickBot="1" x14ac:dyDescent="0.25">
      <c r="B6" s="1"/>
      <c r="C6" s="1"/>
      <c r="D6" s="1"/>
      <c r="E6" s="1"/>
      <c r="F6" s="1"/>
      <c r="G6" s="1"/>
      <c r="H6" s="1"/>
      <c r="J6" s="1"/>
      <c r="K6" s="1"/>
      <c r="L6" s="1"/>
      <c r="M6" s="1"/>
      <c r="N6" s="1"/>
      <c r="O6" s="1"/>
      <c r="P6" s="1"/>
      <c r="R6" s="1"/>
      <c r="S6" s="1"/>
      <c r="T6" s="1"/>
      <c r="U6" s="1"/>
      <c r="V6" s="1"/>
      <c r="W6" s="1"/>
      <c r="X6" s="1"/>
      <c r="Z6" s="1"/>
      <c r="AA6" s="1"/>
      <c r="AB6" s="1"/>
      <c r="AC6" s="1"/>
      <c r="AD6" s="1"/>
      <c r="AE6" s="1"/>
      <c r="AF6" s="1"/>
    </row>
    <row r="7" spans="2:32" ht="12.75" customHeight="1" thickBot="1" x14ac:dyDescent="0.25">
      <c r="B7" s="311" t="str">
        <f>Històric_PE!B7</f>
        <v>Nom del centre: XXX</v>
      </c>
      <c r="C7" s="311"/>
      <c r="D7" s="311"/>
      <c r="E7" s="311"/>
      <c r="F7" s="311"/>
      <c r="G7" s="312" t="s">
        <v>0</v>
      </c>
      <c r="H7" s="333" t="str">
        <f>Històric_PE!J7</f>
        <v>XXX</v>
      </c>
      <c r="J7" s="311" t="str">
        <f>Històric_PE!B7</f>
        <v>Nom del centre: XXX</v>
      </c>
      <c r="K7" s="311"/>
      <c r="L7" s="311"/>
      <c r="M7" s="311"/>
      <c r="N7" s="311"/>
      <c r="O7" s="312" t="s">
        <v>0</v>
      </c>
      <c r="P7" s="333" t="str">
        <f>Històric_PE!J7</f>
        <v>XXX</v>
      </c>
      <c r="R7" s="311" t="str">
        <f>Històric_PE!B7</f>
        <v>Nom del centre: XXX</v>
      </c>
      <c r="S7" s="311"/>
      <c r="T7" s="311"/>
      <c r="U7" s="311"/>
      <c r="V7" s="311"/>
      <c r="W7" s="312" t="s">
        <v>0</v>
      </c>
      <c r="X7" s="333" t="str">
        <f>Històric_PE!J7</f>
        <v>XXX</v>
      </c>
      <c r="Z7" s="311" t="str">
        <f>Històric_PE!B7</f>
        <v>Nom del centre: XXX</v>
      </c>
      <c r="AA7" s="311"/>
      <c r="AB7" s="311"/>
      <c r="AC7" s="311"/>
      <c r="AD7" s="311"/>
      <c r="AE7" s="312" t="s">
        <v>0</v>
      </c>
      <c r="AF7" s="333" t="str">
        <f>Històric_PE!J7</f>
        <v>XXX</v>
      </c>
    </row>
    <row r="8" spans="2:32" ht="13.5" thickBot="1" x14ac:dyDescent="0.25">
      <c r="B8" s="311"/>
      <c r="C8" s="311"/>
      <c r="D8" s="311"/>
      <c r="E8" s="311"/>
      <c r="F8" s="311"/>
      <c r="G8" s="312"/>
      <c r="H8" s="333"/>
      <c r="J8" s="311"/>
      <c r="K8" s="311"/>
      <c r="L8" s="311"/>
      <c r="M8" s="311"/>
      <c r="N8" s="311"/>
      <c r="O8" s="312"/>
      <c r="P8" s="333"/>
      <c r="R8" s="311"/>
      <c r="S8" s="311"/>
      <c r="T8" s="311"/>
      <c r="U8" s="311"/>
      <c r="V8" s="311"/>
      <c r="W8" s="312"/>
      <c r="X8" s="333"/>
      <c r="Z8" s="311"/>
      <c r="AA8" s="311"/>
      <c r="AB8" s="311"/>
      <c r="AC8" s="311"/>
      <c r="AD8" s="311"/>
      <c r="AE8" s="312"/>
      <c r="AF8" s="333"/>
    </row>
    <row r="9" spans="2:32" x14ac:dyDescent="0.2">
      <c r="B9" s="2"/>
      <c r="C9" s="2"/>
      <c r="D9" s="2"/>
      <c r="E9" s="2"/>
      <c r="F9" s="2"/>
      <c r="G9" s="2"/>
      <c r="H9" s="2"/>
      <c r="J9" s="2"/>
      <c r="K9" s="2"/>
      <c r="L9" s="2"/>
      <c r="M9" s="2"/>
      <c r="N9" s="2"/>
      <c r="O9" s="2"/>
      <c r="P9" s="2"/>
      <c r="R9" s="2"/>
      <c r="S9" s="2"/>
      <c r="T9" s="2"/>
      <c r="U9" s="2"/>
      <c r="V9" s="2"/>
      <c r="W9" s="2"/>
      <c r="X9" s="2"/>
      <c r="Z9" s="2"/>
      <c r="AA9" s="2"/>
      <c r="AB9" s="2"/>
      <c r="AC9" s="2"/>
      <c r="AD9" s="2"/>
      <c r="AE9" s="2"/>
      <c r="AF9" s="2"/>
    </row>
    <row r="10" spans="2:32" x14ac:dyDescent="0.2">
      <c r="B10" s="2"/>
      <c r="C10" s="2"/>
      <c r="D10" s="2"/>
      <c r="E10" s="2"/>
      <c r="F10" s="2"/>
      <c r="G10" s="2"/>
      <c r="H10" s="2"/>
      <c r="J10" s="2"/>
      <c r="K10" s="2"/>
      <c r="L10" s="2"/>
      <c r="M10" s="2"/>
      <c r="N10" s="2"/>
      <c r="O10" s="2"/>
      <c r="P10" s="2"/>
      <c r="R10" s="2"/>
      <c r="S10" s="2"/>
      <c r="T10" s="2"/>
      <c r="U10" s="2"/>
      <c r="V10" s="2"/>
      <c r="W10" s="2"/>
      <c r="X10" s="2"/>
      <c r="Z10" s="2"/>
      <c r="AA10" s="2"/>
      <c r="AB10" s="2"/>
      <c r="AC10" s="2"/>
      <c r="AD10" s="2"/>
      <c r="AE10" s="2"/>
      <c r="AF10" s="2"/>
    </row>
    <row r="11" spans="2:32" ht="13.5" thickBot="1" x14ac:dyDescent="0.25"/>
    <row r="12" spans="2:32" ht="12.75" customHeight="1" thickBot="1" x14ac:dyDescent="0.25">
      <c r="B12" s="310" t="s">
        <v>1</v>
      </c>
      <c r="C12" s="315" t="s">
        <v>2</v>
      </c>
      <c r="D12" s="315"/>
      <c r="E12" s="315"/>
      <c r="F12" s="315"/>
      <c r="G12" s="315"/>
      <c r="H12" s="315" t="s">
        <v>121</v>
      </c>
      <c r="I12" s="8"/>
      <c r="J12" s="310" t="s">
        <v>1</v>
      </c>
      <c r="K12" s="315" t="s">
        <v>2</v>
      </c>
      <c r="L12" s="315"/>
      <c r="M12" s="315"/>
      <c r="N12" s="315"/>
      <c r="O12" s="315"/>
      <c r="P12" s="315" t="s">
        <v>122</v>
      </c>
      <c r="R12" s="310" t="s">
        <v>1</v>
      </c>
      <c r="S12" s="315" t="s">
        <v>2</v>
      </c>
      <c r="T12" s="315"/>
      <c r="U12" s="315"/>
      <c r="V12" s="315"/>
      <c r="W12" s="315"/>
      <c r="X12" s="315" t="s">
        <v>123</v>
      </c>
      <c r="Z12" s="310" t="s">
        <v>1</v>
      </c>
      <c r="AA12" s="315" t="s">
        <v>2</v>
      </c>
      <c r="AB12" s="315"/>
      <c r="AC12" s="315"/>
      <c r="AD12" s="315"/>
      <c r="AE12" s="315"/>
      <c r="AF12" s="315" t="s">
        <v>124</v>
      </c>
    </row>
    <row r="13" spans="2:32" ht="13.5" customHeight="1" thickBot="1" x14ac:dyDescent="0.25">
      <c r="B13" s="310"/>
      <c r="C13" s="315"/>
      <c r="D13" s="315"/>
      <c r="E13" s="315"/>
      <c r="F13" s="315"/>
      <c r="G13" s="315"/>
      <c r="H13" s="315"/>
      <c r="I13" s="8"/>
      <c r="J13" s="310"/>
      <c r="K13" s="315"/>
      <c r="L13" s="315"/>
      <c r="M13" s="315"/>
      <c r="N13" s="315"/>
      <c r="O13" s="315"/>
      <c r="P13" s="315"/>
      <c r="R13" s="310"/>
      <c r="S13" s="315"/>
      <c r="T13" s="315"/>
      <c r="U13" s="315"/>
      <c r="V13" s="315"/>
      <c r="W13" s="315"/>
      <c r="X13" s="315"/>
      <c r="Z13" s="310"/>
      <c r="AA13" s="315"/>
      <c r="AB13" s="315"/>
      <c r="AC13" s="315"/>
      <c r="AD13" s="315"/>
      <c r="AE13" s="315"/>
      <c r="AF13" s="315"/>
    </row>
    <row r="14" spans="2:32" ht="12.75" customHeight="1" thickBot="1" x14ac:dyDescent="0.25">
      <c r="B14" s="316">
        <f>Històric_PE!B14</f>
        <v>40</v>
      </c>
      <c r="C14" s="317" t="s">
        <v>3</v>
      </c>
      <c r="D14" s="317"/>
      <c r="E14" s="317"/>
      <c r="F14" s="317"/>
      <c r="G14" s="317"/>
      <c r="H14" s="309">
        <f>IF(IFERROR('OE1'!I11,0),'OE1'!I11)</f>
        <v>95</v>
      </c>
      <c r="I14" s="9"/>
      <c r="J14" s="316">
        <f>Històric_PE!B14</f>
        <v>40</v>
      </c>
      <c r="K14" s="317" t="s">
        <v>3</v>
      </c>
      <c r="L14" s="317"/>
      <c r="M14" s="317"/>
      <c r="N14" s="317"/>
      <c r="O14" s="317"/>
      <c r="P14" s="309">
        <f>IF(IFERROR('OE1'!R11,0),'OE1'!R11)</f>
        <v>90</v>
      </c>
      <c r="R14" s="316">
        <f>Històric_PE!B14</f>
        <v>40</v>
      </c>
      <c r="S14" s="317" t="s">
        <v>3</v>
      </c>
      <c r="T14" s="317"/>
      <c r="U14" s="317"/>
      <c r="V14" s="317"/>
      <c r="W14" s="317"/>
      <c r="X14" s="318" t="b">
        <f>IF(IFERROR('OE1'!AA11,0),'OE1'!AA11)</f>
        <v>0</v>
      </c>
      <c r="Z14" s="316">
        <f>Històric_PE!B14</f>
        <v>40</v>
      </c>
      <c r="AA14" s="317" t="s">
        <v>3</v>
      </c>
      <c r="AB14" s="317"/>
      <c r="AC14" s="317"/>
      <c r="AD14" s="317"/>
      <c r="AE14" s="317"/>
      <c r="AF14" s="318" t="b">
        <f>IF(IFERROR('OE1'!AJ11,0),'OE1'!AJ11)</f>
        <v>0</v>
      </c>
    </row>
    <row r="15" spans="2:32" ht="13.5" thickBot="1" x14ac:dyDescent="0.25">
      <c r="B15" s="316"/>
      <c r="C15" s="317"/>
      <c r="D15" s="317"/>
      <c r="E15" s="317"/>
      <c r="F15" s="317"/>
      <c r="G15" s="317"/>
      <c r="H15" s="309"/>
      <c r="I15" s="9"/>
      <c r="J15" s="316"/>
      <c r="K15" s="317"/>
      <c r="L15" s="317"/>
      <c r="M15" s="317"/>
      <c r="N15" s="317"/>
      <c r="O15" s="317"/>
      <c r="P15" s="309"/>
      <c r="R15" s="316"/>
      <c r="S15" s="317"/>
      <c r="T15" s="317"/>
      <c r="U15" s="317"/>
      <c r="V15" s="317"/>
      <c r="W15" s="317"/>
      <c r="X15" s="318"/>
      <c r="Z15" s="316"/>
      <c r="AA15" s="317"/>
      <c r="AB15" s="317"/>
      <c r="AC15" s="317"/>
      <c r="AD15" s="317"/>
      <c r="AE15" s="317"/>
      <c r="AF15" s="318"/>
    </row>
    <row r="16" spans="2:32" ht="12.75" customHeight="1" thickBot="1" x14ac:dyDescent="0.25">
      <c r="B16" s="316">
        <f>Històric_PE!B16</f>
        <v>30</v>
      </c>
      <c r="C16" s="317" t="s">
        <v>4</v>
      </c>
      <c r="D16" s="317"/>
      <c r="E16" s="317"/>
      <c r="F16" s="317"/>
      <c r="G16" s="317"/>
      <c r="H16" s="334">
        <f>IF(IFERROR('OE2'!I11,0),'OE2'!I11)</f>
        <v>66.666666666666671</v>
      </c>
      <c r="I16" s="9"/>
      <c r="J16" s="316">
        <f>Històric_PE!B16</f>
        <v>30</v>
      </c>
      <c r="K16" s="317" t="s">
        <v>4</v>
      </c>
      <c r="L16" s="317"/>
      <c r="M16" s="317"/>
      <c r="N16" s="317"/>
      <c r="O16" s="317"/>
      <c r="P16" s="309">
        <f>IF(IFERROR('OE2'!R11,0),'OE2'!R11)</f>
        <v>100</v>
      </c>
      <c r="R16" s="316">
        <f>Històric_PE!B16</f>
        <v>30</v>
      </c>
      <c r="S16" s="317" t="s">
        <v>4</v>
      </c>
      <c r="T16" s="317"/>
      <c r="U16" s="317"/>
      <c r="V16" s="317"/>
      <c r="W16" s="317"/>
      <c r="X16" s="318" t="b">
        <f>IF(IFERROR('OE2'!AA11,0),'OE2'!AA11)</f>
        <v>0</v>
      </c>
      <c r="Z16" s="316">
        <f>Històric_PE!B16</f>
        <v>30</v>
      </c>
      <c r="AA16" s="317" t="s">
        <v>4</v>
      </c>
      <c r="AB16" s="317"/>
      <c r="AC16" s="317"/>
      <c r="AD16" s="317"/>
      <c r="AE16" s="317"/>
      <c r="AF16" s="318" t="b">
        <f>IF(IFERROR('OE2'!AJ11,0),'OE2'!AJ11)</f>
        <v>0</v>
      </c>
    </row>
    <row r="17" spans="2:32" ht="13.5" thickBot="1" x14ac:dyDescent="0.25">
      <c r="B17" s="316"/>
      <c r="C17" s="317"/>
      <c r="D17" s="317"/>
      <c r="E17" s="317"/>
      <c r="F17" s="317"/>
      <c r="G17" s="317"/>
      <c r="H17" s="335"/>
      <c r="I17" s="9"/>
      <c r="J17" s="316"/>
      <c r="K17" s="317"/>
      <c r="L17" s="317"/>
      <c r="M17" s="317"/>
      <c r="N17" s="317"/>
      <c r="O17" s="317"/>
      <c r="P17" s="309"/>
      <c r="R17" s="316"/>
      <c r="S17" s="317"/>
      <c r="T17" s="317"/>
      <c r="U17" s="317"/>
      <c r="V17" s="317"/>
      <c r="W17" s="317"/>
      <c r="X17" s="318"/>
      <c r="Z17" s="316"/>
      <c r="AA17" s="317"/>
      <c r="AB17" s="317"/>
      <c r="AC17" s="317"/>
      <c r="AD17" s="317"/>
      <c r="AE17" s="317"/>
      <c r="AF17" s="318"/>
    </row>
    <row r="18" spans="2:32" ht="12.75" customHeight="1" thickBot="1" x14ac:dyDescent="0.25">
      <c r="B18" s="316">
        <f>Històric_PE!B18</f>
        <v>30</v>
      </c>
      <c r="C18" s="317" t="s">
        <v>5</v>
      </c>
      <c r="D18" s="317"/>
      <c r="E18" s="317"/>
      <c r="F18" s="317"/>
      <c r="G18" s="317"/>
      <c r="H18" s="309">
        <f>IF(IFERROR('OE3'!I11,0),'OE3'!I11)</f>
        <v>100</v>
      </c>
      <c r="I18" s="9"/>
      <c r="J18" s="316">
        <f>Històric_PE!B18</f>
        <v>30</v>
      </c>
      <c r="K18" s="317" t="s">
        <v>5</v>
      </c>
      <c r="L18" s="317"/>
      <c r="M18" s="317"/>
      <c r="N18" s="317"/>
      <c r="O18" s="317"/>
      <c r="P18" s="309">
        <f>IF(IFERROR('OE3'!R11,0),'OE3'!R11)</f>
        <v>100</v>
      </c>
      <c r="R18" s="316">
        <f>Històric_PE!B18</f>
        <v>30</v>
      </c>
      <c r="S18" s="317" t="s">
        <v>5</v>
      </c>
      <c r="T18" s="317"/>
      <c r="U18" s="317"/>
      <c r="V18" s="317"/>
      <c r="W18" s="317"/>
      <c r="X18" s="318" t="b">
        <f>IF(IFERROR('OE3'!AA11,0),'OE3'!AA11)</f>
        <v>0</v>
      </c>
      <c r="Z18" s="316">
        <f>Històric_PE!B18</f>
        <v>30</v>
      </c>
      <c r="AA18" s="317" t="s">
        <v>5</v>
      </c>
      <c r="AB18" s="317"/>
      <c r="AC18" s="317"/>
      <c r="AD18" s="317"/>
      <c r="AE18" s="317"/>
      <c r="AF18" s="318" t="b">
        <f>IF(IFERROR('OE3'!AJ11,0),'OE3'!AJ11)</f>
        <v>0</v>
      </c>
    </row>
    <row r="19" spans="2:32" ht="13.5" thickBot="1" x14ac:dyDescent="0.25">
      <c r="B19" s="316"/>
      <c r="C19" s="317"/>
      <c r="D19" s="317"/>
      <c r="E19" s="317"/>
      <c r="F19" s="317"/>
      <c r="G19" s="317"/>
      <c r="H19" s="309"/>
      <c r="I19" s="9"/>
      <c r="J19" s="316"/>
      <c r="K19" s="317"/>
      <c r="L19" s="317"/>
      <c r="M19" s="317"/>
      <c r="N19" s="317"/>
      <c r="O19" s="317"/>
      <c r="P19" s="309"/>
      <c r="R19" s="316"/>
      <c r="S19" s="317"/>
      <c r="T19" s="317"/>
      <c r="U19" s="317"/>
      <c r="V19" s="317"/>
      <c r="W19" s="317"/>
      <c r="X19" s="318"/>
      <c r="Z19" s="316"/>
      <c r="AA19" s="317"/>
      <c r="AB19" s="317"/>
      <c r="AC19" s="317"/>
      <c r="AD19" s="317"/>
      <c r="AE19" s="317"/>
      <c r="AF19" s="318"/>
    </row>
    <row r="20" spans="2:32" ht="12.75" customHeight="1" thickBot="1" x14ac:dyDescent="0.25">
      <c r="B20" s="316">
        <f>Històric_PE!B20</f>
        <v>0</v>
      </c>
      <c r="C20" s="317"/>
      <c r="D20" s="317"/>
      <c r="E20" s="317"/>
      <c r="F20" s="317"/>
      <c r="G20" s="317"/>
      <c r="H20" s="318" t="b">
        <f>IF(IFERROR('OE4'!I11,0),'OE4'!I11)</f>
        <v>0</v>
      </c>
      <c r="I20" s="9"/>
      <c r="J20" s="316">
        <f>Històric_PE!B20</f>
        <v>0</v>
      </c>
      <c r="K20" s="317"/>
      <c r="L20" s="317"/>
      <c r="M20" s="317"/>
      <c r="N20" s="317"/>
      <c r="O20" s="317"/>
      <c r="P20" s="318" t="b">
        <f>IF(IFERROR('OE4'!R11,0),'OE4'!R11)</f>
        <v>0</v>
      </c>
      <c r="R20" s="316">
        <f>Històric_PE!B20</f>
        <v>0</v>
      </c>
      <c r="S20" s="317"/>
      <c r="T20" s="317"/>
      <c r="U20" s="317"/>
      <c r="V20" s="317"/>
      <c r="W20" s="317"/>
      <c r="X20" s="318" t="b">
        <f>IF(IFERROR('OE4'!AA11,0),'OE4'!AA11)</f>
        <v>0</v>
      </c>
      <c r="Z20" s="316">
        <f>Històric_PE!B20</f>
        <v>0</v>
      </c>
      <c r="AA20" s="317"/>
      <c r="AB20" s="317"/>
      <c r="AC20" s="317"/>
      <c r="AD20" s="317"/>
      <c r="AE20" s="317"/>
      <c r="AF20" s="318" t="b">
        <f>IF(IFERROR('OE4'!AJ11,0),'OE4'!AJ11)</f>
        <v>0</v>
      </c>
    </row>
    <row r="21" spans="2:32" ht="13.5" thickBot="1" x14ac:dyDescent="0.25">
      <c r="B21" s="316"/>
      <c r="C21" s="317"/>
      <c r="D21" s="317"/>
      <c r="E21" s="317"/>
      <c r="F21" s="317"/>
      <c r="G21" s="317"/>
      <c r="H21" s="318"/>
      <c r="I21" s="9"/>
      <c r="J21" s="316"/>
      <c r="K21" s="317"/>
      <c r="L21" s="317"/>
      <c r="M21" s="317"/>
      <c r="N21" s="317"/>
      <c r="O21" s="317"/>
      <c r="P21" s="318"/>
      <c r="R21" s="316"/>
      <c r="S21" s="317"/>
      <c r="T21" s="317"/>
      <c r="U21" s="317"/>
      <c r="V21" s="317"/>
      <c r="W21" s="317"/>
      <c r="X21" s="318"/>
      <c r="Z21" s="316"/>
      <c r="AA21" s="317"/>
      <c r="AB21" s="317"/>
      <c r="AC21" s="317"/>
      <c r="AD21" s="317"/>
      <c r="AE21" s="317"/>
      <c r="AF21" s="318"/>
    </row>
    <row r="22" spans="2:32" ht="12.75" customHeight="1" thickBot="1" x14ac:dyDescent="0.25">
      <c r="B22" s="316">
        <f>Històric_PE!B22</f>
        <v>0</v>
      </c>
      <c r="C22" s="317"/>
      <c r="D22" s="317"/>
      <c r="E22" s="317"/>
      <c r="F22" s="317"/>
      <c r="G22" s="317"/>
      <c r="H22" s="318" t="b">
        <f>IF(IFERROR('OE5'!I11,0),'OE5'!I11)</f>
        <v>0</v>
      </c>
      <c r="I22" s="9"/>
      <c r="J22" s="316">
        <f>Històric_PE!B22</f>
        <v>0</v>
      </c>
      <c r="K22" s="317"/>
      <c r="L22" s="317"/>
      <c r="M22" s="317"/>
      <c r="N22" s="317"/>
      <c r="O22" s="317"/>
      <c r="P22" s="318" t="b">
        <f>IF(IFERROR('OE5'!R11,0),'OE5'!R11)</f>
        <v>0</v>
      </c>
      <c r="R22" s="316">
        <f>Històric_PE!B22</f>
        <v>0</v>
      </c>
      <c r="S22" s="317"/>
      <c r="T22" s="317"/>
      <c r="U22" s="317"/>
      <c r="V22" s="317"/>
      <c r="W22" s="317"/>
      <c r="X22" s="318" t="b">
        <f>IF(IFERROR('OE5'!AA11,0),'OE5'!AA11)</f>
        <v>0</v>
      </c>
      <c r="Z22" s="316">
        <f>Històric_PE!B22</f>
        <v>0</v>
      </c>
      <c r="AA22" s="317"/>
      <c r="AB22" s="317"/>
      <c r="AC22" s="317"/>
      <c r="AD22" s="317"/>
      <c r="AE22" s="317"/>
      <c r="AF22" s="318" t="b">
        <f>IF(IFERROR('OE5'!AJ11,0),'OE5'!AJ11)</f>
        <v>0</v>
      </c>
    </row>
    <row r="23" spans="2:32" ht="13.5" thickBot="1" x14ac:dyDescent="0.25">
      <c r="B23" s="316"/>
      <c r="C23" s="317"/>
      <c r="D23" s="317"/>
      <c r="E23" s="317"/>
      <c r="F23" s="317"/>
      <c r="G23" s="317"/>
      <c r="H23" s="318"/>
      <c r="I23" s="9"/>
      <c r="J23" s="316"/>
      <c r="K23" s="317"/>
      <c r="L23" s="317"/>
      <c r="M23" s="317"/>
      <c r="N23" s="317"/>
      <c r="O23" s="317"/>
      <c r="P23" s="318"/>
      <c r="R23" s="316"/>
      <c r="S23" s="317"/>
      <c r="T23" s="317"/>
      <c r="U23" s="317"/>
      <c r="V23" s="317"/>
      <c r="W23" s="317"/>
      <c r="X23" s="318"/>
      <c r="Z23" s="316"/>
      <c r="AA23" s="317"/>
      <c r="AB23" s="317"/>
      <c r="AC23" s="317"/>
      <c r="AD23" s="317"/>
      <c r="AE23" s="317"/>
      <c r="AF23" s="318"/>
    </row>
    <row r="24" spans="2:32" ht="12.75" customHeight="1" thickBot="1" x14ac:dyDescent="0.25">
      <c r="B24" s="331" t="s">
        <v>7</v>
      </c>
      <c r="C24" s="331"/>
      <c r="D24" s="331"/>
      <c r="E24" s="331"/>
      <c r="F24" s="331"/>
      <c r="G24" s="331"/>
      <c r="H24" s="327">
        <f>SUM((H14*B14)+(H16*B16)+(H18*B18)+(H20*B20)+(H22*B22))/100</f>
        <v>88</v>
      </c>
      <c r="I24" s="9"/>
      <c r="J24" s="331" t="s">
        <v>7</v>
      </c>
      <c r="K24" s="331"/>
      <c r="L24" s="331"/>
      <c r="M24" s="331"/>
      <c r="N24" s="331"/>
      <c r="O24" s="331"/>
      <c r="P24" s="327">
        <f>(SUM(P14*J14)+(P16*J16)+(P18*J18)+(P20*J20)+(P22*J22))/100</f>
        <v>96</v>
      </c>
      <c r="R24" s="331" t="s">
        <v>7</v>
      </c>
      <c r="S24" s="331"/>
      <c r="T24" s="331"/>
      <c r="U24" s="331"/>
      <c r="V24" s="331"/>
      <c r="W24" s="331"/>
      <c r="X24" s="327">
        <f>(SUM(X14*R14)+(X16*R16)+(X18*R18)+(X20*R20)+(X22*R22))/100</f>
        <v>0</v>
      </c>
      <c r="Z24" s="331" t="s">
        <v>7</v>
      </c>
      <c r="AA24" s="331"/>
      <c r="AB24" s="331"/>
      <c r="AC24" s="331"/>
      <c r="AD24" s="331"/>
      <c r="AE24" s="331"/>
      <c r="AF24" s="327">
        <f>(SUM(AF14*Z14)+(AF16*Z16)+(AF18*Z18)+(AF20*Z20)+(AF22*Z22))/100</f>
        <v>0</v>
      </c>
    </row>
    <row r="25" spans="2:32" ht="13.5" thickBot="1" x14ac:dyDescent="0.25">
      <c r="B25" s="331"/>
      <c r="C25" s="331"/>
      <c r="D25" s="331"/>
      <c r="E25" s="331"/>
      <c r="F25" s="331"/>
      <c r="G25" s="331"/>
      <c r="H25" s="327"/>
      <c r="I25" s="9"/>
      <c r="J25" s="331"/>
      <c r="K25" s="331"/>
      <c r="L25" s="331"/>
      <c r="M25" s="331"/>
      <c r="N25" s="331"/>
      <c r="O25" s="331"/>
      <c r="P25" s="327"/>
      <c r="R25" s="331"/>
      <c r="S25" s="331"/>
      <c r="T25" s="331"/>
      <c r="U25" s="331"/>
      <c r="V25" s="331"/>
      <c r="W25" s="331"/>
      <c r="X25" s="327"/>
      <c r="Z25" s="331"/>
      <c r="AA25" s="331"/>
      <c r="AB25" s="331"/>
      <c r="AC25" s="331"/>
      <c r="AD25" s="331"/>
      <c r="AE25" s="331"/>
      <c r="AF25" s="327"/>
    </row>
    <row r="26" spans="2:32" x14ac:dyDescent="0.2">
      <c r="G26" s="3"/>
      <c r="H26" s="3"/>
      <c r="I26" s="3"/>
      <c r="O26" s="3"/>
      <c r="P26" s="3"/>
      <c r="W26" s="3"/>
      <c r="X26" s="3"/>
      <c r="AE26" s="3"/>
      <c r="AF26" s="3"/>
    </row>
    <row r="34" spans="3:31" x14ac:dyDescent="0.2">
      <c r="D34" s="4">
        <v>0</v>
      </c>
      <c r="L34" s="4">
        <v>0</v>
      </c>
      <c r="T34" s="4">
        <v>0</v>
      </c>
      <c r="AB34" s="4">
        <v>0</v>
      </c>
    </row>
    <row r="35" spans="3:31" x14ac:dyDescent="0.2">
      <c r="D35" s="4">
        <v>65</v>
      </c>
      <c r="L35" s="4">
        <v>65</v>
      </c>
      <c r="T35" s="4">
        <v>65</v>
      </c>
      <c r="AB35" s="4">
        <v>65</v>
      </c>
    </row>
    <row r="36" spans="3:31" x14ac:dyDescent="0.2">
      <c r="D36" s="4">
        <v>66</v>
      </c>
      <c r="L36" s="4">
        <v>66</v>
      </c>
      <c r="T36" s="4">
        <v>66</v>
      </c>
      <c r="AB36" s="4">
        <v>66</v>
      </c>
    </row>
    <row r="37" spans="3:31" x14ac:dyDescent="0.2">
      <c r="D37" s="4">
        <v>85</v>
      </c>
      <c r="L37" s="4">
        <v>85</v>
      </c>
      <c r="T37" s="4">
        <v>85</v>
      </c>
      <c r="AB37" s="4">
        <v>85</v>
      </c>
    </row>
    <row r="38" spans="3:31" x14ac:dyDescent="0.2">
      <c r="D38" s="4">
        <v>86</v>
      </c>
      <c r="L38" s="4">
        <v>86</v>
      </c>
      <c r="T38" s="4">
        <v>86</v>
      </c>
      <c r="AB38" s="4">
        <v>86</v>
      </c>
    </row>
    <row r="39" spans="3:31" x14ac:dyDescent="0.2">
      <c r="D39" s="4">
        <v>115</v>
      </c>
      <c r="L39" s="4">
        <v>115</v>
      </c>
      <c r="T39" s="4">
        <v>115</v>
      </c>
      <c r="AB39" s="4">
        <v>115</v>
      </c>
    </row>
    <row r="47" spans="3:31" x14ac:dyDescent="0.2">
      <c r="C47" s="4" t="str">
        <f>C14</f>
        <v>Millorar els resultats educatius</v>
      </c>
      <c r="D47" s="4" t="str">
        <f>C16</f>
        <v>Millorar la cohesió social</v>
      </c>
      <c r="E47" s="4" t="str">
        <f>C18</f>
        <v>Garantir la confiança dels grups d'interès</v>
      </c>
      <c r="F47" s="4"/>
      <c r="G47" s="77"/>
      <c r="K47" s="4" t="str">
        <f>K14</f>
        <v>Millorar els resultats educatius</v>
      </c>
      <c r="L47" s="4" t="str">
        <f>K16</f>
        <v>Millorar la cohesió social</v>
      </c>
      <c r="M47" s="4" t="str">
        <f>K18</f>
        <v>Garantir la confiança dels grups d'interès</v>
      </c>
      <c r="N47" s="4"/>
      <c r="O47" s="4"/>
      <c r="S47" s="4" t="str">
        <f>S14</f>
        <v>Millorar els resultats educatius</v>
      </c>
      <c r="T47" s="4" t="str">
        <f>S16</f>
        <v>Millorar la cohesió social</v>
      </c>
      <c r="U47" s="4" t="str">
        <f>S18</f>
        <v>Garantir la confiança dels grups d'interès</v>
      </c>
      <c r="V47" s="4"/>
      <c r="W47" s="4"/>
      <c r="AA47" s="4" t="str">
        <f>AA14</f>
        <v>Millorar els resultats educatius</v>
      </c>
      <c r="AB47" s="4" t="str">
        <f>AA16</f>
        <v>Millorar la cohesió social</v>
      </c>
      <c r="AC47" s="4" t="str">
        <f>AA18</f>
        <v>Garantir la confiança dels grups d'interès</v>
      </c>
      <c r="AD47" s="4"/>
      <c r="AE47" s="4"/>
    </row>
    <row r="48" spans="3:31" x14ac:dyDescent="0.2">
      <c r="C48" s="76">
        <f>H14</f>
        <v>95</v>
      </c>
      <c r="D48" s="76">
        <f>H16</f>
        <v>66.666666666666671</v>
      </c>
      <c r="E48" s="76">
        <f>H18</f>
        <v>100</v>
      </c>
      <c r="F48" s="4"/>
      <c r="G48" s="77"/>
      <c r="K48" s="76">
        <f>P14</f>
        <v>90</v>
      </c>
      <c r="L48" s="76">
        <f>P16</f>
        <v>100</v>
      </c>
      <c r="M48" s="76">
        <f>P18</f>
        <v>100</v>
      </c>
      <c r="N48" s="4"/>
      <c r="O48" s="4"/>
      <c r="S48" s="76" t="b">
        <f>X14</f>
        <v>0</v>
      </c>
      <c r="T48" s="76" t="b">
        <f>X16</f>
        <v>0</v>
      </c>
      <c r="U48" s="76" t="b">
        <f>X18</f>
        <v>0</v>
      </c>
      <c r="V48" s="4"/>
      <c r="W48" s="4"/>
      <c r="AA48" s="76" t="b">
        <f>AF14</f>
        <v>0</v>
      </c>
      <c r="AB48" s="76" t="b">
        <f>AF16</f>
        <v>0</v>
      </c>
      <c r="AC48" s="76" t="b">
        <f>AF18</f>
        <v>0</v>
      </c>
      <c r="AD48" s="4"/>
      <c r="AE48" s="4"/>
    </row>
    <row r="52" spans="2:9" x14ac:dyDescent="0.2">
      <c r="B52" s="3"/>
      <c r="C52" s="3"/>
      <c r="D52" s="3"/>
      <c r="E52" s="3"/>
      <c r="F52" s="3"/>
      <c r="G52" s="3"/>
      <c r="H52" s="3"/>
    </row>
    <row r="53" spans="2:9" ht="12.75" customHeight="1" x14ac:dyDescent="0.2">
      <c r="B53" s="86"/>
      <c r="C53" s="86"/>
      <c r="D53" s="86"/>
      <c r="E53" s="86"/>
      <c r="F53" s="86"/>
      <c r="G53" s="86"/>
      <c r="H53" s="86"/>
    </row>
    <row r="54" spans="2:9" x14ac:dyDescent="0.2">
      <c r="B54" s="86"/>
      <c r="C54" s="86"/>
      <c r="D54" s="86"/>
      <c r="E54" s="86"/>
      <c r="F54" s="86"/>
      <c r="G54" s="86"/>
      <c r="H54" s="86"/>
    </row>
    <row r="55" spans="2:9" x14ac:dyDescent="0.2">
      <c r="B55" s="86"/>
      <c r="C55" s="86"/>
      <c r="D55" s="86"/>
      <c r="E55" s="86"/>
      <c r="F55" s="86"/>
      <c r="G55" s="86"/>
      <c r="H55" s="86"/>
    </row>
    <row r="56" spans="2:9" x14ac:dyDescent="0.2">
      <c r="B56" s="88"/>
      <c r="C56" s="88"/>
      <c r="D56" s="88"/>
      <c r="E56" s="88"/>
      <c r="F56" s="88"/>
      <c r="G56" s="88"/>
      <c r="H56" s="88"/>
    </row>
    <row r="57" spans="2:9" ht="12.75" customHeight="1" x14ac:dyDescent="0.2">
      <c r="B57" s="85"/>
      <c r="C57" s="85"/>
      <c r="D57" s="85"/>
      <c r="E57" s="85"/>
      <c r="F57" s="85"/>
      <c r="G57" s="85"/>
      <c r="H57" s="85"/>
    </row>
    <row r="58" spans="2:9" x14ac:dyDescent="0.2">
      <c r="B58" s="85"/>
      <c r="C58" s="85"/>
      <c r="D58" s="85"/>
      <c r="E58" s="85"/>
      <c r="F58" s="85"/>
      <c r="G58" s="85"/>
      <c r="H58" s="85"/>
    </row>
    <row r="59" spans="2:9" ht="14.25" x14ac:dyDescent="0.2">
      <c r="B59" s="89"/>
      <c r="C59" s="89"/>
      <c r="D59" s="89"/>
      <c r="E59" s="89"/>
      <c r="F59" s="89"/>
      <c r="G59" s="89"/>
      <c r="H59" s="89"/>
    </row>
    <row r="60" spans="2:9" ht="12.75" customHeight="1" x14ac:dyDescent="0.2">
      <c r="B60" s="85"/>
      <c r="C60" s="85"/>
      <c r="D60" s="85"/>
      <c r="E60" s="85"/>
      <c r="F60" s="85"/>
      <c r="G60" s="85"/>
      <c r="H60" s="85"/>
    </row>
    <row r="61" spans="2:9" x14ac:dyDescent="0.2">
      <c r="B61" s="85"/>
      <c r="C61" s="85"/>
      <c r="D61" s="85"/>
      <c r="E61" s="85"/>
      <c r="F61" s="85"/>
      <c r="G61" s="85"/>
      <c r="H61" s="85"/>
    </row>
    <row r="63" spans="2:9" x14ac:dyDescent="0.2">
      <c r="B63" s="6"/>
      <c r="C63" s="6"/>
      <c r="D63" s="6"/>
      <c r="E63" s="6"/>
      <c r="F63" s="6"/>
      <c r="G63" s="6"/>
      <c r="H63" s="6"/>
      <c r="I63" s="6"/>
    </row>
    <row r="64" spans="2:9" x14ac:dyDescent="0.2">
      <c r="B64" s="6"/>
      <c r="C64" s="6"/>
      <c r="D64" s="6"/>
      <c r="E64" s="6"/>
      <c r="F64" s="6"/>
      <c r="G64" s="6"/>
      <c r="H64" s="6"/>
      <c r="I64" s="6"/>
    </row>
    <row r="65" spans="2:9" ht="13.5" customHeight="1" x14ac:dyDescent="0.2">
      <c r="B65" s="6"/>
      <c r="C65" s="6"/>
      <c r="D65" s="6"/>
      <c r="E65" s="6"/>
      <c r="F65" s="6"/>
      <c r="G65" s="6"/>
      <c r="H65" s="6"/>
      <c r="I65" s="6"/>
    </row>
    <row r="67" spans="2:9" x14ac:dyDescent="0.2">
      <c r="B67" s="6"/>
      <c r="C67" s="6"/>
      <c r="D67" s="6"/>
      <c r="E67" s="6"/>
      <c r="F67" s="6"/>
      <c r="G67" s="6"/>
      <c r="H67" s="6"/>
      <c r="I67" s="6"/>
    </row>
    <row r="68" spans="2:9" ht="12.75" customHeight="1" x14ac:dyDescent="0.2">
      <c r="B68" s="6"/>
      <c r="C68" s="6"/>
      <c r="D68" s="6"/>
      <c r="E68" s="6"/>
      <c r="F68" s="6"/>
      <c r="G68" s="6"/>
      <c r="H68" s="6"/>
      <c r="I68" s="6"/>
    </row>
    <row r="69" spans="2:9" x14ac:dyDescent="0.2">
      <c r="B69" s="6"/>
      <c r="C69" s="6"/>
      <c r="D69" s="6"/>
      <c r="E69" s="6"/>
      <c r="F69" s="6"/>
      <c r="G69" s="6"/>
      <c r="H69" s="6"/>
      <c r="I69" s="6"/>
    </row>
    <row r="70" spans="2:9" x14ac:dyDescent="0.2">
      <c r="B70" s="7"/>
      <c r="C70" s="7"/>
      <c r="D70" s="7"/>
      <c r="E70" s="7"/>
      <c r="F70" s="7"/>
      <c r="G70" s="7"/>
      <c r="H70" s="7"/>
      <c r="I70" s="7"/>
    </row>
    <row r="72" spans="2:9" x14ac:dyDescent="0.2">
      <c r="B72" s="10"/>
      <c r="C72" s="10"/>
      <c r="D72" s="10"/>
      <c r="E72" s="10"/>
      <c r="F72" s="10"/>
      <c r="G72" s="10"/>
      <c r="H72" s="10"/>
      <c r="I72" s="10"/>
    </row>
    <row r="73" spans="2:9" x14ac:dyDescent="0.2">
      <c r="B73" s="10"/>
      <c r="C73" s="10"/>
      <c r="D73" s="10"/>
      <c r="E73" s="10"/>
      <c r="F73" s="10"/>
      <c r="G73" s="10"/>
      <c r="H73" s="10"/>
      <c r="I73" s="10"/>
    </row>
    <row r="75" spans="2:9" x14ac:dyDescent="0.2">
      <c r="D75" s="3"/>
      <c r="E75" s="3"/>
      <c r="F75" s="3"/>
      <c r="G75" s="3"/>
      <c r="H75" s="3"/>
    </row>
    <row r="76" spans="2:9" x14ac:dyDescent="0.2">
      <c r="D76" s="3"/>
      <c r="E76" s="3"/>
      <c r="F76" s="3"/>
      <c r="G76" s="3"/>
      <c r="H76" s="3"/>
    </row>
    <row r="77" spans="2:9" x14ac:dyDescent="0.2">
      <c r="D77" s="3"/>
      <c r="E77" s="3"/>
      <c r="F77" s="3"/>
      <c r="G77" s="3"/>
      <c r="H77" s="3"/>
    </row>
    <row r="78" spans="2:9" x14ac:dyDescent="0.2">
      <c r="D78" s="3"/>
      <c r="E78" s="3"/>
      <c r="F78" s="3"/>
      <c r="G78" s="3"/>
      <c r="H78" s="3"/>
    </row>
    <row r="79" spans="2:9" x14ac:dyDescent="0.2">
      <c r="D79" s="3"/>
      <c r="E79" s="11"/>
      <c r="F79" s="11"/>
      <c r="G79" s="11"/>
      <c r="H79" s="3"/>
    </row>
    <row r="80" spans="2:9" x14ac:dyDescent="0.2">
      <c r="D80" s="3"/>
      <c r="E80" s="11"/>
      <c r="F80" s="11"/>
      <c r="G80" s="11"/>
      <c r="H80" s="3"/>
    </row>
    <row r="81" spans="4:8" x14ac:dyDescent="0.2">
      <c r="D81" s="3"/>
      <c r="E81" s="11"/>
      <c r="F81" s="11"/>
      <c r="G81" s="11"/>
      <c r="H81" s="3"/>
    </row>
    <row r="82" spans="4:8" x14ac:dyDescent="0.2">
      <c r="D82" s="3"/>
      <c r="E82" s="11"/>
      <c r="F82" s="11"/>
      <c r="G82" s="11"/>
      <c r="H82" s="3"/>
    </row>
    <row r="83" spans="4:8" x14ac:dyDescent="0.2">
      <c r="D83" s="3"/>
      <c r="E83" s="11"/>
      <c r="F83" s="11"/>
      <c r="G83" s="11"/>
      <c r="H83" s="3"/>
    </row>
    <row r="84" spans="4:8" x14ac:dyDescent="0.2">
      <c r="D84" s="3"/>
      <c r="E84" s="11"/>
      <c r="F84" s="11"/>
      <c r="G84" s="11"/>
      <c r="H84" s="3"/>
    </row>
    <row r="85" spans="4:8" x14ac:dyDescent="0.2">
      <c r="D85" s="3"/>
      <c r="E85" s="3"/>
      <c r="F85" s="3"/>
      <c r="G85" s="3"/>
      <c r="H85" s="3"/>
    </row>
    <row r="86" spans="4:8" x14ac:dyDescent="0.2">
      <c r="D86" s="3"/>
      <c r="E86" s="3"/>
      <c r="F86" s="3"/>
      <c r="G86" s="3"/>
      <c r="H86" s="3"/>
    </row>
    <row r="87" spans="4:8" x14ac:dyDescent="0.2">
      <c r="D87" s="3"/>
      <c r="E87" s="3"/>
      <c r="F87" s="3"/>
      <c r="G87" s="3"/>
      <c r="H87" s="3"/>
    </row>
    <row r="88" spans="4:8" x14ac:dyDescent="0.2">
      <c r="D88" s="3"/>
      <c r="E88" s="3"/>
      <c r="F88" s="3"/>
      <c r="G88" s="3"/>
      <c r="H88" s="3"/>
    </row>
    <row r="89" spans="4:8" x14ac:dyDescent="0.2">
      <c r="D89" s="3"/>
      <c r="E89" s="3"/>
      <c r="F89" s="3"/>
      <c r="G89" s="3"/>
      <c r="H89" s="3"/>
    </row>
    <row r="90" spans="4:8" x14ac:dyDescent="0.2">
      <c r="D90" s="3"/>
      <c r="E90" s="3"/>
      <c r="F90" s="3"/>
      <c r="G90" s="3"/>
      <c r="H90" s="3"/>
    </row>
  </sheetData>
  <sheetProtection selectLockedCells="1" selectUnlockedCells="1"/>
  <mergeCells count="96">
    <mergeCell ref="B18:B19"/>
    <mergeCell ref="C18:G19"/>
    <mergeCell ref="H18:H19"/>
    <mergeCell ref="B20:B21"/>
    <mergeCell ref="C20:G21"/>
    <mergeCell ref="H20:H21"/>
    <mergeCell ref="B22:B23"/>
    <mergeCell ref="C22:G23"/>
    <mergeCell ref="H22:H23"/>
    <mergeCell ref="B24:G25"/>
    <mergeCell ref="H24:H25"/>
    <mergeCell ref="B14:B15"/>
    <mergeCell ref="C14:G15"/>
    <mergeCell ref="H14:H15"/>
    <mergeCell ref="B16:B17"/>
    <mergeCell ref="C16:G17"/>
    <mergeCell ref="H16:H17"/>
    <mergeCell ref="B12:B13"/>
    <mergeCell ref="C12:G13"/>
    <mergeCell ref="H12:H13"/>
    <mergeCell ref="B5:H5"/>
    <mergeCell ref="B7:F8"/>
    <mergeCell ref="G7:G8"/>
    <mergeCell ref="H7:H8"/>
    <mergeCell ref="J5:P5"/>
    <mergeCell ref="J7:N8"/>
    <mergeCell ref="O7:O8"/>
    <mergeCell ref="P7:P8"/>
    <mergeCell ref="J12:J13"/>
    <mergeCell ref="K12:O13"/>
    <mergeCell ref="P12:P13"/>
    <mergeCell ref="P20:P21"/>
    <mergeCell ref="J14:J15"/>
    <mergeCell ref="K14:O15"/>
    <mergeCell ref="P14:P15"/>
    <mergeCell ref="J16:J17"/>
    <mergeCell ref="K16:O17"/>
    <mergeCell ref="P16:P17"/>
    <mergeCell ref="J22:J23"/>
    <mergeCell ref="K22:O23"/>
    <mergeCell ref="P22:P23"/>
    <mergeCell ref="J24:O25"/>
    <mergeCell ref="P24:P25"/>
    <mergeCell ref="J18:J19"/>
    <mergeCell ref="K18:O19"/>
    <mergeCell ref="P18:P19"/>
    <mergeCell ref="J20:J21"/>
    <mergeCell ref="K20:O21"/>
    <mergeCell ref="R5:X5"/>
    <mergeCell ref="R7:V8"/>
    <mergeCell ref="W7:W8"/>
    <mergeCell ref="X7:X8"/>
    <mergeCell ref="R12:R13"/>
    <mergeCell ref="S12:W13"/>
    <mergeCell ref="X12:X13"/>
    <mergeCell ref="R14:R15"/>
    <mergeCell ref="S14:W15"/>
    <mergeCell ref="X14:X15"/>
    <mergeCell ref="R16:R17"/>
    <mergeCell ref="S16:W17"/>
    <mergeCell ref="X16:X17"/>
    <mergeCell ref="R18:R19"/>
    <mergeCell ref="S18:W19"/>
    <mergeCell ref="X18:X19"/>
    <mergeCell ref="R20:R21"/>
    <mergeCell ref="S20:W21"/>
    <mergeCell ref="X20:X21"/>
    <mergeCell ref="R22:R23"/>
    <mergeCell ref="S22:W23"/>
    <mergeCell ref="X22:X23"/>
    <mergeCell ref="R24:W25"/>
    <mergeCell ref="X24:X25"/>
    <mergeCell ref="Z5:AF5"/>
    <mergeCell ref="Z7:AD8"/>
    <mergeCell ref="AE7:AE8"/>
    <mergeCell ref="AF7:AF8"/>
    <mergeCell ref="Z12:Z13"/>
    <mergeCell ref="AF20:AF21"/>
    <mergeCell ref="AA12:AE13"/>
    <mergeCell ref="AF12:AF13"/>
    <mergeCell ref="Z14:Z15"/>
    <mergeCell ref="AA14:AE15"/>
    <mergeCell ref="AF14:AF15"/>
    <mergeCell ref="Z16:Z17"/>
    <mergeCell ref="AA16:AE17"/>
    <mergeCell ref="AF16:AF17"/>
    <mergeCell ref="Z22:Z23"/>
    <mergeCell ref="AA22:AE23"/>
    <mergeCell ref="AF22:AF23"/>
    <mergeCell ref="Z24:AE25"/>
    <mergeCell ref="AF24:AF25"/>
    <mergeCell ref="Z18:Z19"/>
    <mergeCell ref="AA18:AE19"/>
    <mergeCell ref="AF18:AF19"/>
    <mergeCell ref="Z20:Z21"/>
    <mergeCell ref="AA20:AE21"/>
  </mergeCells>
  <phoneticPr fontId="4" type="noConversion"/>
  <conditionalFormatting sqref="H14:H17">
    <cfRule type="cellIs" dxfId="817" priority="68" stopIfTrue="1" operator="between">
      <formula>-300</formula>
      <formula>70</formula>
    </cfRule>
    <cfRule type="cellIs" dxfId="816" priority="69" stopIfTrue="1" operator="between">
      <formula>71</formula>
      <formula>90</formula>
    </cfRule>
    <cfRule type="cellIs" dxfId="815" priority="70" stopIfTrue="1" operator="between">
      <formula>91</formula>
      <formula>115</formula>
    </cfRule>
  </conditionalFormatting>
  <conditionalFormatting sqref="H24:H25">
    <cfRule type="cellIs" dxfId="814" priority="74" stopIfTrue="1" operator="between">
      <formula>-300</formula>
      <formula>70</formula>
    </cfRule>
    <cfRule type="cellIs" dxfId="813" priority="75" stopIfTrue="1" operator="between">
      <formula>71</formula>
      <formula>90</formula>
    </cfRule>
    <cfRule type="cellIs" dxfId="812" priority="76" stopIfTrue="1" operator="between">
      <formula>91</formula>
      <formula>1000</formula>
    </cfRule>
  </conditionalFormatting>
  <conditionalFormatting sqref="H18:H19">
    <cfRule type="cellIs" dxfId="811" priority="65" stopIfTrue="1" operator="between">
      <formula>-300</formula>
      <formula>70</formula>
    </cfRule>
    <cfRule type="cellIs" dxfId="810" priority="66" stopIfTrue="1" operator="between">
      <formula>71</formula>
      <formula>90</formula>
    </cfRule>
    <cfRule type="cellIs" dxfId="809" priority="67" stopIfTrue="1" operator="between">
      <formula>91</formula>
      <formula>1000</formula>
    </cfRule>
  </conditionalFormatting>
  <conditionalFormatting sqref="P14:P17">
    <cfRule type="cellIs" dxfId="808" priority="56" stopIfTrue="1" operator="between">
      <formula>-300</formula>
      <formula>70</formula>
    </cfRule>
    <cfRule type="cellIs" dxfId="807" priority="57" stopIfTrue="1" operator="between">
      <formula>71</formula>
      <formula>90</formula>
    </cfRule>
    <cfRule type="cellIs" dxfId="806" priority="58" stopIfTrue="1" operator="between">
      <formula>91</formula>
      <formula>115</formula>
    </cfRule>
  </conditionalFormatting>
  <conditionalFormatting sqref="P24:P25">
    <cfRule type="cellIs" dxfId="805" priority="59" stopIfTrue="1" operator="between">
      <formula>-300</formula>
      <formula>70</formula>
    </cfRule>
    <cfRule type="cellIs" dxfId="804" priority="60" stopIfTrue="1" operator="between">
      <formula>71</formula>
      <formula>90</formula>
    </cfRule>
    <cfRule type="cellIs" dxfId="803" priority="61" stopIfTrue="1" operator="between">
      <formula>91</formula>
      <formula>1000</formula>
    </cfRule>
  </conditionalFormatting>
  <conditionalFormatting sqref="P18:P19">
    <cfRule type="cellIs" dxfId="802" priority="53" stopIfTrue="1" operator="between">
      <formula>-300</formula>
      <formula>70</formula>
    </cfRule>
    <cfRule type="cellIs" dxfId="801" priority="54" stopIfTrue="1" operator="between">
      <formula>71</formula>
      <formula>90</formula>
    </cfRule>
    <cfRule type="cellIs" dxfId="800" priority="55" stopIfTrue="1" operator="between">
      <formula>91</formula>
      <formula>1000</formula>
    </cfRule>
  </conditionalFormatting>
  <conditionalFormatting sqref="X24:X25">
    <cfRule type="cellIs" dxfId="799" priority="50" stopIfTrue="1" operator="between">
      <formula>-300</formula>
      <formula>70</formula>
    </cfRule>
    <cfRule type="cellIs" dxfId="798" priority="51" stopIfTrue="1" operator="between">
      <formula>71</formula>
      <formula>90</formula>
    </cfRule>
    <cfRule type="cellIs" dxfId="797" priority="52" stopIfTrue="1" operator="between">
      <formula>91</formula>
      <formula>1000</formula>
    </cfRule>
  </conditionalFormatting>
  <conditionalFormatting sqref="AF24:AF25">
    <cfRule type="cellIs" dxfId="796" priority="41" stopIfTrue="1" operator="between">
      <formula>-300</formula>
      <formula>70</formula>
    </cfRule>
    <cfRule type="cellIs" dxfId="795" priority="42" stopIfTrue="1" operator="between">
      <formula>71</formula>
      <formula>90</formula>
    </cfRule>
    <cfRule type="cellIs" dxfId="794" priority="43" stopIfTrue="1" operator="between">
      <formula>91</formula>
      <formula>1000</formula>
    </cfRule>
  </conditionalFormatting>
  <conditionalFormatting sqref="H20:H21">
    <cfRule type="containsText" dxfId="793" priority="34" stopIfTrue="1" operator="containsText" text="FALSO">
      <formula>NOT(ISERROR(SEARCH("FALSO",H20)))</formula>
    </cfRule>
  </conditionalFormatting>
  <conditionalFormatting sqref="H22:H23">
    <cfRule type="containsText" dxfId="792" priority="33" stopIfTrue="1" operator="containsText" text="FALSO">
      <formula>NOT(ISERROR(SEARCH("FALSO",H22)))</formula>
    </cfRule>
  </conditionalFormatting>
  <conditionalFormatting sqref="P20:P21">
    <cfRule type="containsText" dxfId="791" priority="32" stopIfTrue="1" operator="containsText" text="FALSO">
      <formula>NOT(ISERROR(SEARCH("FALSO",P20)))</formula>
    </cfRule>
  </conditionalFormatting>
  <conditionalFormatting sqref="P22:P23">
    <cfRule type="containsText" dxfId="790" priority="31" stopIfTrue="1" operator="containsText" text="FALSO">
      <formula>NOT(ISERROR(SEARCH("FALSO",P22)))</formula>
    </cfRule>
  </conditionalFormatting>
  <conditionalFormatting sqref="X14:X15">
    <cfRule type="containsText" dxfId="789" priority="30" stopIfTrue="1" operator="containsText" text="FALSO">
      <formula>NOT(ISERROR(SEARCH("FALSO",X14)))</formula>
    </cfRule>
  </conditionalFormatting>
  <conditionalFormatting sqref="X16:X17">
    <cfRule type="containsText" dxfId="788" priority="29" stopIfTrue="1" operator="containsText" text="FALSO">
      <formula>NOT(ISERROR(SEARCH("FALSO",X16)))</formula>
    </cfRule>
  </conditionalFormatting>
  <conditionalFormatting sqref="X18:X19">
    <cfRule type="containsText" dxfId="787" priority="28" stopIfTrue="1" operator="containsText" text="FALSO">
      <formula>NOT(ISERROR(SEARCH("FALSO",X18)))</formula>
    </cfRule>
  </conditionalFormatting>
  <conditionalFormatting sqref="X20:X21">
    <cfRule type="containsText" dxfId="786" priority="27" stopIfTrue="1" operator="containsText" text="FALSO">
      <formula>NOT(ISERROR(SEARCH("FALSO",X20)))</formula>
    </cfRule>
  </conditionalFormatting>
  <conditionalFormatting sqref="X22:X23">
    <cfRule type="containsText" dxfId="785" priority="26" stopIfTrue="1" operator="containsText" text="FALSO">
      <formula>NOT(ISERROR(SEARCH("FALSO",X22)))</formula>
    </cfRule>
  </conditionalFormatting>
  <conditionalFormatting sqref="AF14:AF15">
    <cfRule type="containsText" dxfId="784" priority="25" stopIfTrue="1" operator="containsText" text="FALSO">
      <formula>NOT(ISERROR(SEARCH("FALSO",AF14)))</formula>
    </cfRule>
  </conditionalFormatting>
  <conditionalFormatting sqref="AF16:AF17">
    <cfRule type="containsText" dxfId="783" priority="24" stopIfTrue="1" operator="containsText" text="FALSO">
      <formula>NOT(ISERROR(SEARCH("FALSO",AF16)))</formula>
    </cfRule>
  </conditionalFormatting>
  <conditionalFormatting sqref="AF18:AF19">
    <cfRule type="containsText" dxfId="782" priority="23" stopIfTrue="1" operator="containsText" text="FALSO">
      <formula>NOT(ISERROR(SEARCH("FALSO",AF18)))</formula>
    </cfRule>
  </conditionalFormatting>
  <conditionalFormatting sqref="AF20:AF21">
    <cfRule type="containsText" dxfId="781" priority="22" stopIfTrue="1" operator="containsText" text="FALSO">
      <formula>NOT(ISERROR(SEARCH("FALSO",AF20)))</formula>
    </cfRule>
  </conditionalFormatting>
  <conditionalFormatting sqref="AF22:AF23">
    <cfRule type="containsText" dxfId="780" priority="21" stopIfTrue="1" operator="containsText" text="FALSO">
      <formula>NOT(ISERROR(SEARCH("FALSO",AF22)))</formula>
    </cfRule>
  </conditionalFormatting>
  <conditionalFormatting sqref="B20:B21">
    <cfRule type="cellIs" dxfId="779" priority="20" stopIfTrue="1" operator="equal">
      <formula>0</formula>
    </cfRule>
  </conditionalFormatting>
  <conditionalFormatting sqref="B22:B23">
    <cfRule type="cellIs" dxfId="778" priority="19" stopIfTrue="1" operator="equal">
      <formula>0</formula>
    </cfRule>
  </conditionalFormatting>
  <conditionalFormatting sqref="J20:J21">
    <cfRule type="cellIs" dxfId="777" priority="18" stopIfTrue="1" operator="equal">
      <formula>0</formula>
    </cfRule>
  </conditionalFormatting>
  <conditionalFormatting sqref="J22:J23">
    <cfRule type="cellIs" dxfId="776" priority="17" stopIfTrue="1" operator="equal">
      <formula>0</formula>
    </cfRule>
  </conditionalFormatting>
  <conditionalFormatting sqref="R20:R21">
    <cfRule type="cellIs" dxfId="775" priority="16" stopIfTrue="1" operator="equal">
      <formula>0</formula>
    </cfRule>
  </conditionalFormatting>
  <conditionalFormatting sqref="R22:R23">
    <cfRule type="cellIs" dxfId="774" priority="15" stopIfTrue="1" operator="equal">
      <formula>0</formula>
    </cfRule>
  </conditionalFormatting>
  <conditionalFormatting sqref="Z14:Z15">
    <cfRule type="cellIs" dxfId="773" priority="14" stopIfTrue="1" operator="equal">
      <formula>0</formula>
    </cfRule>
  </conditionalFormatting>
  <conditionalFormatting sqref="Z16:Z17">
    <cfRule type="cellIs" dxfId="772" priority="13" stopIfTrue="1" operator="equal">
      <formula>0</formula>
    </cfRule>
  </conditionalFormatting>
  <conditionalFormatting sqref="Z18:Z19">
    <cfRule type="cellIs" dxfId="771" priority="12" stopIfTrue="1" operator="equal">
      <formula>0</formula>
    </cfRule>
  </conditionalFormatting>
  <conditionalFormatting sqref="Z20:Z21">
    <cfRule type="cellIs" dxfId="770" priority="11" stopIfTrue="1" operator="equal">
      <formula>0</formula>
    </cfRule>
  </conditionalFormatting>
  <conditionalFormatting sqref="Z22:Z23">
    <cfRule type="cellIs" dxfId="769" priority="10" stopIfTrue="1" operator="equal">
      <formula>0</formula>
    </cfRule>
  </conditionalFormatting>
  <conditionalFormatting sqref="R18:R19">
    <cfRule type="cellIs" dxfId="768" priority="9" stopIfTrue="1" operator="equal">
      <formula>0</formula>
    </cfRule>
  </conditionalFormatting>
  <conditionalFormatting sqref="R16:R17">
    <cfRule type="cellIs" dxfId="767" priority="8" stopIfTrue="1" operator="equal">
      <formula>0</formula>
    </cfRule>
  </conditionalFormatting>
  <conditionalFormatting sqref="R14:R15">
    <cfRule type="cellIs" dxfId="766" priority="7" stopIfTrue="1" operator="equal">
      <formula>0</formula>
    </cfRule>
  </conditionalFormatting>
  <conditionalFormatting sqref="J18:J19">
    <cfRule type="cellIs" dxfId="765" priority="6" stopIfTrue="1" operator="equal">
      <formula>0</formula>
    </cfRule>
  </conditionalFormatting>
  <conditionalFormatting sqref="J16:J17">
    <cfRule type="cellIs" dxfId="764" priority="5" stopIfTrue="1" operator="equal">
      <formula>0</formula>
    </cfRule>
  </conditionalFormatting>
  <conditionalFormatting sqref="J14:J15">
    <cfRule type="cellIs" dxfId="763" priority="4" stopIfTrue="1" operator="equal">
      <formula>0</formula>
    </cfRule>
  </conditionalFormatting>
  <conditionalFormatting sqref="B14:B15">
    <cfRule type="cellIs" dxfId="762" priority="3" stopIfTrue="1" operator="equal">
      <formula>0</formula>
    </cfRule>
  </conditionalFormatting>
  <conditionalFormatting sqref="B16:B17">
    <cfRule type="cellIs" dxfId="761" priority="2" stopIfTrue="1" operator="equal">
      <formula>0</formula>
    </cfRule>
  </conditionalFormatting>
  <conditionalFormatting sqref="B18:B19">
    <cfRule type="cellIs" dxfId="760" priority="1" stopIfTrue="1" operator="equal">
      <formula>0</formula>
    </cfRule>
  </conditionalFormatting>
  <pageMargins left="0.55000000000000004" right="0.35" top="0.54027777777777775" bottom="0.47986111111111113" header="0.51180555555555551" footer="0.51180555555555551"/>
  <pageSetup paperSize="9" firstPageNumber="0" orientation="portrait" horizontalDpi="300" verticalDpi="300" r:id="rId1"/>
  <headerFooter alignWithMargins="0"/>
  <drawing r:id="rId2"/>
  <legacyDrawing r:id="rId3"/>
  <oleObjects>
    <mc:AlternateContent xmlns:mc="http://schemas.openxmlformats.org/markup-compatibility/2006">
      <mc:Choice Requires="x14">
        <oleObject progId="Microsoft Word-Dokument" shapeId="2051" r:id="rId4">
          <objectPr defaultSize="0" autoPict="0" r:id="rId5">
            <anchor moveWithCells="1" sizeWithCells="1">
              <from>
                <xdr:col>5</xdr:col>
                <xdr:colOff>609600</xdr:colOff>
                <xdr:row>1</xdr:row>
                <xdr:rowOff>9525</xdr:rowOff>
              </from>
              <to>
                <xdr:col>7</xdr:col>
                <xdr:colOff>723900</xdr:colOff>
                <xdr:row>3</xdr:row>
                <xdr:rowOff>28575</xdr:rowOff>
              </to>
            </anchor>
          </objectPr>
        </oleObject>
      </mc:Choice>
      <mc:Fallback>
        <oleObject progId="Microsoft Word-Dokument" shapeId="2051"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161"/>
  <sheetViews>
    <sheetView topLeftCell="A16" zoomScale="115" workbookViewId="0">
      <selection activeCell="J45" sqref="J45"/>
    </sheetView>
  </sheetViews>
  <sheetFormatPr baseColWidth="10" defaultColWidth="11.42578125" defaultRowHeight="12.75" x14ac:dyDescent="0.2"/>
  <cols>
    <col min="1" max="1" width="2.5703125" customWidth="1"/>
    <col min="10" max="10" width="5.85546875" customWidth="1"/>
    <col min="19" max="19" width="6.85546875" customWidth="1"/>
    <col min="28" max="28" width="5.85546875" customWidth="1"/>
  </cols>
  <sheetData>
    <row r="2" spans="2:36" x14ac:dyDescent="0.2">
      <c r="B2" s="12">
        <v>0</v>
      </c>
      <c r="C2" s="12">
        <v>65</v>
      </c>
      <c r="D2" s="12">
        <v>66</v>
      </c>
      <c r="E2" s="12">
        <v>85</v>
      </c>
      <c r="F2" s="12">
        <v>86</v>
      </c>
      <c r="G2" s="12">
        <v>115</v>
      </c>
    </row>
    <row r="5" spans="2:36" x14ac:dyDescent="0.2">
      <c r="B5" s="13" t="s">
        <v>145</v>
      </c>
      <c r="I5" s="3"/>
      <c r="K5" s="13" t="s">
        <v>146</v>
      </c>
      <c r="R5" s="3"/>
      <c r="T5" s="13" t="s">
        <v>171</v>
      </c>
      <c r="AA5" s="3"/>
      <c r="AC5" s="13" t="s">
        <v>214</v>
      </c>
      <c r="AJ5" s="3"/>
    </row>
    <row r="6" spans="2:36" ht="13.5" thickBot="1" x14ac:dyDescent="0.25">
      <c r="I6" s="3"/>
      <c r="R6" s="3"/>
      <c r="AA6" s="3"/>
      <c r="AJ6" s="3"/>
    </row>
    <row r="7" spans="2:36" ht="13.5" thickBot="1" x14ac:dyDescent="0.25">
      <c r="B7" s="393" t="s">
        <v>8</v>
      </c>
      <c r="C7" s="393"/>
      <c r="D7" s="394" t="s">
        <v>3</v>
      </c>
      <c r="E7" s="394"/>
      <c r="F7" s="394"/>
      <c r="G7" s="394"/>
      <c r="H7" s="395" t="s">
        <v>9</v>
      </c>
      <c r="I7" s="396">
        <f>Històric_PE!B14</f>
        <v>40</v>
      </c>
      <c r="K7" s="393" t="s">
        <v>8</v>
      </c>
      <c r="L7" s="393"/>
      <c r="M7" s="394" t="s">
        <v>3</v>
      </c>
      <c r="N7" s="394"/>
      <c r="O7" s="394"/>
      <c r="P7" s="394"/>
      <c r="Q7" s="395" t="s">
        <v>9</v>
      </c>
      <c r="R7" s="396">
        <f>Històric_PE!B14</f>
        <v>40</v>
      </c>
      <c r="T7" s="393" t="s">
        <v>8</v>
      </c>
      <c r="U7" s="393"/>
      <c r="V7" s="394" t="s">
        <v>4</v>
      </c>
      <c r="W7" s="394"/>
      <c r="X7" s="394"/>
      <c r="Y7" s="394"/>
      <c r="Z7" s="395" t="s">
        <v>9</v>
      </c>
      <c r="AA7" s="396">
        <f>Històric_PE!B14</f>
        <v>40</v>
      </c>
      <c r="AC7" s="393" t="s">
        <v>8</v>
      </c>
      <c r="AD7" s="393"/>
      <c r="AE7" s="394" t="s">
        <v>4</v>
      </c>
      <c r="AF7" s="394"/>
      <c r="AG7" s="394"/>
      <c r="AH7" s="394"/>
      <c r="AI7" s="395" t="s">
        <v>9</v>
      </c>
      <c r="AJ7" s="396">
        <f>Històric_PE!B14</f>
        <v>40</v>
      </c>
    </row>
    <row r="8" spans="2:36" ht="13.5" thickBot="1" x14ac:dyDescent="0.25">
      <c r="B8" s="393"/>
      <c r="C8" s="393"/>
      <c r="D8" s="394"/>
      <c r="E8" s="394"/>
      <c r="F8" s="394"/>
      <c r="G8" s="394"/>
      <c r="H8" s="395"/>
      <c r="I8" s="396"/>
      <c r="K8" s="393"/>
      <c r="L8" s="393"/>
      <c r="M8" s="394"/>
      <c r="N8" s="394"/>
      <c r="O8" s="394"/>
      <c r="P8" s="394"/>
      <c r="Q8" s="395"/>
      <c r="R8" s="396"/>
      <c r="T8" s="393"/>
      <c r="U8" s="393"/>
      <c r="V8" s="394"/>
      <c r="W8" s="394"/>
      <c r="X8" s="394"/>
      <c r="Y8" s="394"/>
      <c r="Z8" s="395"/>
      <c r="AA8" s="396"/>
      <c r="AC8" s="393"/>
      <c r="AD8" s="393"/>
      <c r="AE8" s="394"/>
      <c r="AF8" s="394"/>
      <c r="AG8" s="394"/>
      <c r="AH8" s="394"/>
      <c r="AI8" s="395"/>
      <c r="AJ8" s="396"/>
    </row>
    <row r="9" spans="2:36" ht="13.5" thickBot="1" x14ac:dyDescent="0.25">
      <c r="B9" s="397" t="s">
        <v>10</v>
      </c>
      <c r="C9" s="397"/>
      <c r="D9" s="397"/>
      <c r="E9" s="398"/>
      <c r="F9" s="399"/>
      <c r="G9" s="399"/>
      <c r="H9" s="399"/>
      <c r="I9" s="399"/>
      <c r="K9" s="397" t="s">
        <v>10</v>
      </c>
      <c r="L9" s="397"/>
      <c r="M9" s="397"/>
      <c r="N9" s="398"/>
      <c r="O9" s="399"/>
      <c r="P9" s="399"/>
      <c r="Q9" s="399"/>
      <c r="R9" s="399"/>
      <c r="T9" s="397" t="s">
        <v>10</v>
      </c>
      <c r="U9" s="397"/>
      <c r="V9" s="397"/>
      <c r="W9" s="398"/>
      <c r="X9" s="399"/>
      <c r="Y9" s="399"/>
      <c r="Z9" s="399"/>
      <c r="AA9" s="399"/>
      <c r="AC9" s="397" t="s">
        <v>10</v>
      </c>
      <c r="AD9" s="397"/>
      <c r="AE9" s="397"/>
      <c r="AF9" s="398"/>
      <c r="AG9" s="399"/>
      <c r="AH9" s="399"/>
      <c r="AI9" s="399"/>
      <c r="AJ9" s="399"/>
    </row>
    <row r="10" spans="2:36" ht="13.5" thickBot="1" x14ac:dyDescent="0.25">
      <c r="I10" s="3"/>
      <c r="R10" s="3"/>
      <c r="AA10" s="3"/>
      <c r="AJ10" s="3"/>
    </row>
    <row r="11" spans="2:36" ht="13.5" thickBot="1" x14ac:dyDescent="0.25">
      <c r="B11" s="389" t="s">
        <v>11</v>
      </c>
      <c r="C11" s="389"/>
      <c r="D11" s="389"/>
      <c r="E11" s="389"/>
      <c r="F11" s="389"/>
      <c r="G11" s="389"/>
      <c r="H11" s="389"/>
      <c r="I11" s="14">
        <f>AVERAGE((IF(I27="",,I27)),(IF(I53="",,I53)),(IF(I79="",,I79)),(IF(I105="",,I105)),(IF(I131="",,I131)))</f>
        <v>95</v>
      </c>
      <c r="K11" s="389" t="s">
        <v>11</v>
      </c>
      <c r="L11" s="389"/>
      <c r="M11" s="389"/>
      <c r="N11" s="389"/>
      <c r="O11" s="389"/>
      <c r="P11" s="389"/>
      <c r="Q11" s="389"/>
      <c r="R11" s="14">
        <f>AVERAGE((IF(R27="",,R27)),(IF(R53="",,R53)),(IF(R79="",,R79)),(IF(R105="",,R105)),(IF(R131="",,R131)))</f>
        <v>90</v>
      </c>
      <c r="T11" s="389" t="s">
        <v>11</v>
      </c>
      <c r="U11" s="389"/>
      <c r="V11" s="389"/>
      <c r="W11" s="389"/>
      <c r="X11" s="389"/>
      <c r="Y11" s="389"/>
      <c r="Z11" s="389"/>
      <c r="AA11" s="14" t="e">
        <f>AVERAGE((IF(AA27="",,AA27)),(IF(AA53="",,AA53)),(IF(AA79="",,AA79)),(IF(AA105="",,AA105)),(IF(AA131="",,AA131)))</f>
        <v>#DIV/0!</v>
      </c>
      <c r="AC11" s="389" t="s">
        <v>11</v>
      </c>
      <c r="AD11" s="389"/>
      <c r="AE11" s="389"/>
      <c r="AF11" s="389"/>
      <c r="AG11" s="389"/>
      <c r="AH11" s="389"/>
      <c r="AI11" s="389"/>
      <c r="AJ11" s="14" t="e">
        <f>AVERAGE((IF(AJ27="",,AJ27)),(IF(AJ53="",,AJ53)),(IF(AJ79="",,AJ79)),(IF(AJ105="",,AJ105)),(IF(AJ131="",,AJ131)))</f>
        <v>#DIV/0!</v>
      </c>
    </row>
    <row r="12" spans="2:36" x14ac:dyDescent="0.2">
      <c r="B12" s="15"/>
      <c r="C12" s="16"/>
      <c r="D12" s="16"/>
      <c r="E12" s="17"/>
      <c r="F12" s="390" t="s">
        <v>12</v>
      </c>
      <c r="G12" s="390"/>
      <c r="H12" s="390"/>
      <c r="I12" s="390"/>
      <c r="K12" s="15"/>
      <c r="L12" s="16"/>
      <c r="M12" s="16"/>
      <c r="N12" s="17"/>
      <c r="O12" s="390" t="s">
        <v>12</v>
      </c>
      <c r="P12" s="390"/>
      <c r="Q12" s="390"/>
      <c r="R12" s="390"/>
      <c r="T12" s="15"/>
      <c r="U12" s="16"/>
      <c r="V12" s="16"/>
      <c r="W12" s="17"/>
      <c r="X12" s="390" t="s">
        <v>12</v>
      </c>
      <c r="Y12" s="390"/>
      <c r="Z12" s="390"/>
      <c r="AA12" s="390"/>
      <c r="AC12" s="15"/>
      <c r="AD12" s="16"/>
      <c r="AE12" s="16"/>
      <c r="AF12" s="17"/>
      <c r="AG12" s="390" t="s">
        <v>12</v>
      </c>
      <c r="AH12" s="390"/>
      <c r="AI12" s="390"/>
      <c r="AJ12" s="390"/>
    </row>
    <row r="13" spans="2:36" ht="13.5" thickBot="1" x14ac:dyDescent="0.25">
      <c r="B13" s="18"/>
      <c r="C13" s="3"/>
      <c r="D13" s="3"/>
      <c r="E13" s="19"/>
      <c r="F13" s="391"/>
      <c r="G13" s="391"/>
      <c r="H13" s="391"/>
      <c r="I13" s="391"/>
      <c r="K13" s="18"/>
      <c r="L13" s="3"/>
      <c r="M13" s="3"/>
      <c r="N13" s="19"/>
      <c r="O13" s="391"/>
      <c r="P13" s="391"/>
      <c r="Q13" s="391"/>
      <c r="R13" s="391"/>
      <c r="T13" s="18"/>
      <c r="U13" s="3"/>
      <c r="V13" s="3"/>
      <c r="W13" s="19"/>
      <c r="X13" s="391"/>
      <c r="Y13" s="391"/>
      <c r="Z13" s="391"/>
      <c r="AA13" s="391"/>
      <c r="AC13" s="18"/>
      <c r="AD13" s="3"/>
      <c r="AE13" s="3"/>
      <c r="AF13" s="19"/>
      <c r="AG13" s="391"/>
      <c r="AH13" s="391"/>
      <c r="AI13" s="391"/>
      <c r="AJ13" s="391"/>
    </row>
    <row r="14" spans="2:36" ht="13.5" thickBot="1" x14ac:dyDescent="0.25">
      <c r="B14" s="18"/>
      <c r="C14" s="3"/>
      <c r="D14" s="3"/>
      <c r="E14" s="19"/>
      <c r="F14" s="391"/>
      <c r="G14" s="391"/>
      <c r="H14" s="391"/>
      <c r="I14" s="391"/>
      <c r="K14" s="18"/>
      <c r="L14" s="3"/>
      <c r="M14" s="3"/>
      <c r="N14" s="19"/>
      <c r="O14" s="391"/>
      <c r="P14" s="391"/>
      <c r="Q14" s="391"/>
      <c r="R14" s="391"/>
      <c r="T14" s="18"/>
      <c r="U14" s="3"/>
      <c r="V14" s="3"/>
      <c r="W14" s="19"/>
      <c r="X14" s="391"/>
      <c r="Y14" s="391"/>
      <c r="Z14" s="391"/>
      <c r="AA14" s="391"/>
      <c r="AC14" s="18"/>
      <c r="AD14" s="3"/>
      <c r="AE14" s="3"/>
      <c r="AF14" s="19"/>
      <c r="AG14" s="391"/>
      <c r="AH14" s="391"/>
      <c r="AI14" s="391"/>
      <c r="AJ14" s="391"/>
    </row>
    <row r="15" spans="2:36" ht="13.5" thickBot="1" x14ac:dyDescent="0.25">
      <c r="B15" s="18"/>
      <c r="C15" s="3"/>
      <c r="D15" s="3"/>
      <c r="E15" s="19"/>
      <c r="F15" s="391"/>
      <c r="G15" s="391"/>
      <c r="H15" s="391"/>
      <c r="I15" s="391"/>
      <c r="K15" s="18"/>
      <c r="L15" s="3"/>
      <c r="M15" s="3"/>
      <c r="N15" s="19"/>
      <c r="O15" s="391"/>
      <c r="P15" s="391"/>
      <c r="Q15" s="391"/>
      <c r="R15" s="391"/>
      <c r="T15" s="18"/>
      <c r="U15" s="3"/>
      <c r="V15" s="3"/>
      <c r="W15" s="19"/>
      <c r="X15" s="391"/>
      <c r="Y15" s="391"/>
      <c r="Z15" s="391"/>
      <c r="AA15" s="391"/>
      <c r="AC15" s="18"/>
      <c r="AD15" s="3"/>
      <c r="AE15" s="3"/>
      <c r="AF15" s="19"/>
      <c r="AG15" s="391"/>
      <c r="AH15" s="391"/>
      <c r="AI15" s="391"/>
      <c r="AJ15" s="391"/>
    </row>
    <row r="16" spans="2:36" ht="13.5" thickBot="1" x14ac:dyDescent="0.25">
      <c r="B16" s="18"/>
      <c r="C16" s="3"/>
      <c r="D16" s="3"/>
      <c r="E16" s="19"/>
      <c r="F16" s="391"/>
      <c r="G16" s="391"/>
      <c r="H16" s="391"/>
      <c r="I16" s="391"/>
      <c r="K16" s="18"/>
      <c r="L16" s="3"/>
      <c r="M16" s="3"/>
      <c r="N16" s="19"/>
      <c r="O16" s="391"/>
      <c r="P16" s="391"/>
      <c r="Q16" s="391"/>
      <c r="R16" s="391"/>
      <c r="T16" s="18"/>
      <c r="U16" s="3"/>
      <c r="V16" s="3"/>
      <c r="W16" s="19"/>
      <c r="X16" s="391"/>
      <c r="Y16" s="391"/>
      <c r="Z16" s="391"/>
      <c r="AA16" s="391"/>
      <c r="AC16" s="18"/>
      <c r="AD16" s="3"/>
      <c r="AE16" s="3"/>
      <c r="AF16" s="19"/>
      <c r="AG16" s="391"/>
      <c r="AH16" s="391"/>
      <c r="AI16" s="391"/>
      <c r="AJ16" s="391"/>
    </row>
    <row r="17" spans="1:36" ht="13.5" thickBot="1" x14ac:dyDescent="0.25">
      <c r="B17" s="18"/>
      <c r="C17" s="3"/>
      <c r="D17" s="3"/>
      <c r="E17" s="19"/>
      <c r="F17" s="391"/>
      <c r="G17" s="391"/>
      <c r="H17" s="391"/>
      <c r="I17" s="391"/>
      <c r="K17" s="18"/>
      <c r="L17" s="3"/>
      <c r="M17" s="3"/>
      <c r="N17" s="19"/>
      <c r="O17" s="391"/>
      <c r="P17" s="391"/>
      <c r="Q17" s="391"/>
      <c r="R17" s="391"/>
      <c r="T17" s="18"/>
      <c r="U17" s="3"/>
      <c r="V17" s="3"/>
      <c r="W17" s="19"/>
      <c r="X17" s="391"/>
      <c r="Y17" s="391"/>
      <c r="Z17" s="391"/>
      <c r="AA17" s="391"/>
      <c r="AC17" s="18"/>
      <c r="AD17" s="3"/>
      <c r="AE17" s="3"/>
      <c r="AF17" s="19"/>
      <c r="AG17" s="391"/>
      <c r="AH17" s="391"/>
      <c r="AI17" s="391"/>
      <c r="AJ17" s="391"/>
    </row>
    <row r="18" spans="1:36" ht="13.5" thickBot="1" x14ac:dyDescent="0.25">
      <c r="B18" s="18"/>
      <c r="C18" s="3"/>
      <c r="D18" s="3"/>
      <c r="E18" s="19"/>
      <c r="F18" s="391"/>
      <c r="G18" s="391"/>
      <c r="H18" s="391"/>
      <c r="I18" s="391"/>
      <c r="K18" s="18"/>
      <c r="L18" s="3"/>
      <c r="M18" s="3"/>
      <c r="N18" s="19"/>
      <c r="O18" s="391"/>
      <c r="P18" s="391"/>
      <c r="Q18" s="391"/>
      <c r="R18" s="391"/>
      <c r="T18" s="18"/>
      <c r="U18" s="3"/>
      <c r="V18" s="3"/>
      <c r="W18" s="19"/>
      <c r="X18" s="391"/>
      <c r="Y18" s="391"/>
      <c r="Z18" s="391"/>
      <c r="AA18" s="391"/>
      <c r="AC18" s="18"/>
      <c r="AD18" s="3"/>
      <c r="AE18" s="3"/>
      <c r="AF18" s="19"/>
      <c r="AG18" s="391"/>
      <c r="AH18" s="391"/>
      <c r="AI18" s="391"/>
      <c r="AJ18" s="391"/>
    </row>
    <row r="19" spans="1:36" ht="13.5" thickBot="1" x14ac:dyDescent="0.25">
      <c r="B19" s="18"/>
      <c r="C19" s="3"/>
      <c r="D19" s="3"/>
      <c r="E19" s="19"/>
      <c r="F19" s="391"/>
      <c r="G19" s="391"/>
      <c r="H19" s="391"/>
      <c r="I19" s="391"/>
      <c r="K19" s="18"/>
      <c r="L19" s="3"/>
      <c r="M19" s="3"/>
      <c r="N19" s="19"/>
      <c r="O19" s="391"/>
      <c r="P19" s="391"/>
      <c r="Q19" s="391"/>
      <c r="R19" s="391"/>
      <c r="T19" s="18"/>
      <c r="U19" s="3"/>
      <c r="V19" s="3"/>
      <c r="W19" s="19"/>
      <c r="X19" s="391"/>
      <c r="Y19" s="391"/>
      <c r="Z19" s="391"/>
      <c r="AA19" s="391"/>
      <c r="AC19" s="18"/>
      <c r="AD19" s="3"/>
      <c r="AE19" s="3"/>
      <c r="AF19" s="19"/>
      <c r="AG19" s="391"/>
      <c r="AH19" s="391"/>
      <c r="AI19" s="391"/>
      <c r="AJ19" s="391"/>
    </row>
    <row r="20" spans="1:36" ht="13.5" thickBot="1" x14ac:dyDescent="0.25">
      <c r="B20" s="20"/>
      <c r="C20" s="21"/>
      <c r="D20" s="21"/>
      <c r="E20" s="22"/>
      <c r="F20" s="391"/>
      <c r="G20" s="391"/>
      <c r="H20" s="391"/>
      <c r="I20" s="391"/>
      <c r="K20" s="20"/>
      <c r="L20" s="21"/>
      <c r="M20" s="21"/>
      <c r="N20" s="22"/>
      <c r="O20" s="391"/>
      <c r="P20" s="391"/>
      <c r="Q20" s="391"/>
      <c r="R20" s="391"/>
      <c r="T20" s="20"/>
      <c r="U20" s="21"/>
      <c r="V20" s="21"/>
      <c r="W20" s="22"/>
      <c r="X20" s="391"/>
      <c r="Y20" s="391"/>
      <c r="Z20" s="391"/>
      <c r="AA20" s="391"/>
      <c r="AC20" s="20"/>
      <c r="AD20" s="21"/>
      <c r="AE20" s="21"/>
      <c r="AF20" s="22"/>
      <c r="AG20" s="391"/>
      <c r="AH20" s="391"/>
      <c r="AI20" s="391"/>
      <c r="AJ20" s="391"/>
    </row>
    <row r="21" spans="1:36" ht="13.5" thickBot="1" x14ac:dyDescent="0.25"/>
    <row r="22" spans="1:36" ht="13.5" thickBot="1" x14ac:dyDescent="0.25">
      <c r="B22" s="392" t="s">
        <v>13</v>
      </c>
      <c r="C22" s="392"/>
      <c r="D22" s="392"/>
      <c r="E22" s="392"/>
      <c r="F22" s="392"/>
      <c r="G22" s="392"/>
      <c r="H22" s="392"/>
      <c r="I22" s="392"/>
      <c r="K22" s="392" t="s">
        <v>13</v>
      </c>
      <c r="L22" s="392"/>
      <c r="M22" s="392"/>
      <c r="N22" s="392"/>
      <c r="O22" s="392"/>
      <c r="P22" s="392"/>
      <c r="Q22" s="392"/>
      <c r="R22" s="392"/>
      <c r="T22" s="392" t="s">
        <v>13</v>
      </c>
      <c r="U22" s="392"/>
      <c r="V22" s="392"/>
      <c r="W22" s="392"/>
      <c r="X22" s="392"/>
      <c r="Y22" s="392"/>
      <c r="Z22" s="392"/>
      <c r="AA22" s="392"/>
      <c r="AC22" s="392" t="s">
        <v>13</v>
      </c>
      <c r="AD22" s="392"/>
      <c r="AE22" s="392"/>
      <c r="AF22" s="392"/>
      <c r="AG22" s="392"/>
      <c r="AH22" s="392"/>
      <c r="AI22" s="392"/>
      <c r="AJ22" s="392"/>
    </row>
    <row r="23" spans="1:36" ht="13.5" thickBot="1" x14ac:dyDescent="0.25">
      <c r="B23" s="392"/>
      <c r="C23" s="392"/>
      <c r="D23" s="392"/>
      <c r="E23" s="392"/>
      <c r="F23" s="392"/>
      <c r="G23" s="392"/>
      <c r="H23" s="392"/>
      <c r="I23" s="392"/>
      <c r="K23" s="392"/>
      <c r="L23" s="392"/>
      <c r="M23" s="392"/>
      <c r="N23" s="392"/>
      <c r="O23" s="392"/>
      <c r="P23" s="392"/>
      <c r="Q23" s="392"/>
      <c r="R23" s="392"/>
      <c r="T23" s="392"/>
      <c r="U23" s="392"/>
      <c r="V23" s="392"/>
      <c r="W23" s="392"/>
      <c r="X23" s="392"/>
      <c r="Y23" s="392"/>
      <c r="Z23" s="392"/>
      <c r="AA23" s="392"/>
      <c r="AC23" s="392"/>
      <c r="AD23" s="392"/>
      <c r="AE23" s="392"/>
      <c r="AF23" s="392"/>
      <c r="AG23" s="392"/>
      <c r="AH23" s="392"/>
      <c r="AI23" s="392"/>
      <c r="AJ23" s="392"/>
    </row>
    <row r="24" spans="1:36" ht="6" customHeight="1" thickBot="1" x14ac:dyDescent="0.25">
      <c r="A24" s="3"/>
      <c r="B24" s="23"/>
      <c r="C24" s="23"/>
      <c r="D24" s="23"/>
      <c r="E24" s="23"/>
      <c r="F24" s="23"/>
      <c r="G24" s="23"/>
      <c r="H24" s="23"/>
      <c r="I24" s="23"/>
      <c r="J24" s="3"/>
      <c r="K24" s="23"/>
      <c r="L24" s="23"/>
      <c r="M24" s="23"/>
      <c r="N24" s="23"/>
      <c r="O24" s="23"/>
      <c r="P24" s="23"/>
      <c r="Q24" s="23"/>
      <c r="R24" s="23"/>
      <c r="T24" s="23"/>
      <c r="U24" s="23"/>
      <c r="V24" s="23"/>
      <c r="W24" s="23"/>
      <c r="X24" s="23"/>
      <c r="Y24" s="23"/>
      <c r="Z24" s="23"/>
      <c r="AA24" s="23"/>
      <c r="AC24" s="23"/>
      <c r="AD24" s="23"/>
      <c r="AE24" s="23"/>
      <c r="AF24" s="23"/>
      <c r="AG24" s="23"/>
      <c r="AH24" s="23"/>
      <c r="AI24" s="23"/>
      <c r="AJ24" s="23"/>
    </row>
    <row r="25" spans="1:36" ht="13.5" customHeight="1" thickBot="1" x14ac:dyDescent="0.25">
      <c r="B25" s="364" t="s">
        <v>221</v>
      </c>
      <c r="C25" s="364"/>
      <c r="D25" s="364"/>
      <c r="E25" s="365" t="s">
        <v>14</v>
      </c>
      <c r="F25" s="366" t="s">
        <v>15</v>
      </c>
      <c r="G25" s="366" t="s">
        <v>16</v>
      </c>
      <c r="H25" s="366" t="s">
        <v>17</v>
      </c>
      <c r="I25" s="365" t="s">
        <v>18</v>
      </c>
      <c r="K25" s="364" t="s">
        <v>228</v>
      </c>
      <c r="L25" s="364"/>
      <c r="M25" s="364"/>
      <c r="N25" s="365" t="s">
        <v>14</v>
      </c>
      <c r="O25" s="366" t="s">
        <v>15</v>
      </c>
      <c r="P25" s="366" t="s">
        <v>16</v>
      </c>
      <c r="Q25" s="366" t="s">
        <v>17</v>
      </c>
      <c r="R25" s="365" t="s">
        <v>18</v>
      </c>
      <c r="T25" s="364" t="s">
        <v>229</v>
      </c>
      <c r="U25" s="364"/>
      <c r="V25" s="364"/>
      <c r="W25" s="365" t="s">
        <v>14</v>
      </c>
      <c r="X25" s="366" t="s">
        <v>15</v>
      </c>
      <c r="Y25" s="366" t="s">
        <v>16</v>
      </c>
      <c r="Z25" s="366" t="s">
        <v>17</v>
      </c>
      <c r="AA25" s="365" t="s">
        <v>18</v>
      </c>
      <c r="AC25" s="364" t="s">
        <v>229</v>
      </c>
      <c r="AD25" s="364"/>
      <c r="AE25" s="364"/>
      <c r="AF25" s="365" t="s">
        <v>14</v>
      </c>
      <c r="AG25" s="366" t="s">
        <v>15</v>
      </c>
      <c r="AH25" s="366" t="s">
        <v>16</v>
      </c>
      <c r="AI25" s="366" t="s">
        <v>17</v>
      </c>
      <c r="AJ25" s="365" t="s">
        <v>18</v>
      </c>
    </row>
    <row r="26" spans="1:36" ht="13.5" thickBot="1" x14ac:dyDescent="0.25">
      <c r="B26" s="364"/>
      <c r="C26" s="364"/>
      <c r="D26" s="364"/>
      <c r="E26" s="365"/>
      <c r="F26" s="366"/>
      <c r="G26" s="366"/>
      <c r="H26" s="366"/>
      <c r="I26" s="365"/>
      <c r="J26" s="3"/>
      <c r="K26" s="364"/>
      <c r="L26" s="364"/>
      <c r="M26" s="364"/>
      <c r="N26" s="365"/>
      <c r="O26" s="366"/>
      <c r="P26" s="366"/>
      <c r="Q26" s="366"/>
      <c r="R26" s="365"/>
      <c r="T26" s="364"/>
      <c r="U26" s="364"/>
      <c r="V26" s="364"/>
      <c r="W26" s="365"/>
      <c r="X26" s="366"/>
      <c r="Y26" s="366"/>
      <c r="Z26" s="366"/>
      <c r="AA26" s="365"/>
      <c r="AC26" s="364"/>
      <c r="AD26" s="364"/>
      <c r="AE26" s="364"/>
      <c r="AF26" s="365"/>
      <c r="AG26" s="366"/>
      <c r="AH26" s="366"/>
      <c r="AI26" s="366"/>
      <c r="AJ26" s="365"/>
    </row>
    <row r="27" spans="1:36" ht="12.75" customHeight="1" thickBot="1" x14ac:dyDescent="0.25">
      <c r="B27" s="336" t="s">
        <v>125</v>
      </c>
      <c r="C27" s="336"/>
      <c r="D27" s="336"/>
      <c r="E27" s="359">
        <v>2</v>
      </c>
      <c r="F27" s="359">
        <v>6</v>
      </c>
      <c r="G27" s="360">
        <v>5</v>
      </c>
      <c r="H27" s="358">
        <f>IF(IFERROR(F27-E27,""),((G27-E27)/(F27-E27)*100))</f>
        <v>75</v>
      </c>
      <c r="I27" s="361">
        <f>IF(IFERROR(H27:H32,""),IF(AVERAGE(H27:H32)&gt;100,100,IF(AVERAGE(H27:H32)&lt;0,0,AVERAGE(H27:H32))))</f>
        <v>75</v>
      </c>
      <c r="J27" s="24"/>
      <c r="K27" s="336" t="s">
        <v>99</v>
      </c>
      <c r="L27" s="336"/>
      <c r="M27" s="336"/>
      <c r="N27" s="359">
        <v>25</v>
      </c>
      <c r="O27" s="359">
        <v>50</v>
      </c>
      <c r="P27" s="360">
        <v>58</v>
      </c>
      <c r="Q27" s="358">
        <f>IF(IFERROR(O27-N27,""),((P27-N27)/(O27-N27)*100))</f>
        <v>132</v>
      </c>
      <c r="R27" s="361">
        <f>IF(IFERROR(Q27:Q32,""),IF(AVERAGE(Q27:Q32)&gt;100,100,IF(AVERAGE(Q27:Q32)&lt;0,0,AVERAGE(Q27:Q32))))</f>
        <v>100</v>
      </c>
      <c r="T27" s="336" t="s">
        <v>172</v>
      </c>
      <c r="U27" s="336"/>
      <c r="V27" s="336"/>
      <c r="W27" s="359"/>
      <c r="X27" s="359"/>
      <c r="Y27" s="360"/>
      <c r="Z27" s="358" t="b">
        <f>IF(IFERROR(X27-W27,""),((Y27-W27)/(X27-W27)*100))</f>
        <v>0</v>
      </c>
      <c r="AA27" s="361" t="b">
        <f>IF(IFERROR(Z27:Z32,""),IF(AVERAGE(Z27:Z32)&gt;100,100,IF(AVERAGE(Z27:Z32)&lt;0,0,AVERAGE(Z27:Z32))))</f>
        <v>0</v>
      </c>
      <c r="AC27" s="336" t="s">
        <v>172</v>
      </c>
      <c r="AD27" s="336"/>
      <c r="AE27" s="336"/>
      <c r="AF27" s="359"/>
      <c r="AG27" s="359"/>
      <c r="AH27" s="360"/>
      <c r="AI27" s="358" t="b">
        <f>IF(IFERROR(AG27-AF27,""),((AH27-AF27)/(AG27-AF27)*100))</f>
        <v>0</v>
      </c>
      <c r="AJ27" s="361" t="b">
        <f>IF(IFERROR(AI27:AI32,""),IF(AVERAGE(AI27:AI32)&gt;100,100,IF(AVERAGE(AI27:AI32)&lt;0,0,AVERAGE(AI27:AI32))))</f>
        <v>0</v>
      </c>
    </row>
    <row r="28" spans="1:36" ht="13.5" thickBot="1" x14ac:dyDescent="0.25">
      <c r="B28" s="336"/>
      <c r="C28" s="336"/>
      <c r="D28" s="336"/>
      <c r="E28" s="359"/>
      <c r="F28" s="359"/>
      <c r="G28" s="360"/>
      <c r="H28" s="358"/>
      <c r="I28" s="362"/>
      <c r="J28" s="3"/>
      <c r="K28" s="336"/>
      <c r="L28" s="336"/>
      <c r="M28" s="336"/>
      <c r="N28" s="359"/>
      <c r="O28" s="359"/>
      <c r="P28" s="360"/>
      <c r="Q28" s="358"/>
      <c r="R28" s="362"/>
      <c r="T28" s="336"/>
      <c r="U28" s="336"/>
      <c r="V28" s="336"/>
      <c r="W28" s="359"/>
      <c r="X28" s="359"/>
      <c r="Y28" s="360"/>
      <c r="Z28" s="358"/>
      <c r="AA28" s="362"/>
      <c r="AC28" s="336"/>
      <c r="AD28" s="336"/>
      <c r="AE28" s="336"/>
      <c r="AF28" s="359"/>
      <c r="AG28" s="359"/>
      <c r="AH28" s="360"/>
      <c r="AI28" s="358"/>
      <c r="AJ28" s="362"/>
    </row>
    <row r="29" spans="1:36" ht="13.5" customHeight="1" thickBot="1" x14ac:dyDescent="0.25">
      <c r="B29" s="405"/>
      <c r="C29" s="405"/>
      <c r="D29" s="405"/>
      <c r="E29" s="406"/>
      <c r="F29" s="407"/>
      <c r="G29" s="408"/>
      <c r="H29" s="358" t="b">
        <f>IF(IFERROR(F29-E29,""),((G29-E29)/(F29-E29)*100))</f>
        <v>0</v>
      </c>
      <c r="I29" s="362"/>
      <c r="J29" s="3"/>
      <c r="K29" s="336"/>
      <c r="L29" s="336"/>
      <c r="M29" s="336"/>
      <c r="N29" s="359"/>
      <c r="O29" s="359"/>
      <c r="P29" s="360"/>
      <c r="Q29" s="358" t="b">
        <f>IF(IFERROR(O29-N29,""),((P29-N29)/(O29-N29)*100))</f>
        <v>0</v>
      </c>
      <c r="R29" s="362"/>
      <c r="T29" s="336" t="s">
        <v>180</v>
      </c>
      <c r="U29" s="336"/>
      <c r="V29" s="336"/>
      <c r="W29" s="359"/>
      <c r="X29" s="359"/>
      <c r="Y29" s="360"/>
      <c r="Z29" s="358" t="b">
        <f>IF(IFERROR(X29-W29,""),((Y29-W29)/(X29-W29)*100))</f>
        <v>0</v>
      </c>
      <c r="AA29" s="362"/>
      <c r="AC29" s="336" t="s">
        <v>180</v>
      </c>
      <c r="AD29" s="336"/>
      <c r="AE29" s="336"/>
      <c r="AF29" s="359"/>
      <c r="AG29" s="359"/>
      <c r="AH29" s="360"/>
      <c r="AI29" s="358" t="b">
        <f>IF(IFERROR(AG29-AF29,""),((AH29-AF29)/(AG29-AF29)*100))</f>
        <v>0</v>
      </c>
      <c r="AJ29" s="362"/>
    </row>
    <row r="30" spans="1:36" ht="13.5" thickBot="1" x14ac:dyDescent="0.25">
      <c r="B30" s="405"/>
      <c r="C30" s="405"/>
      <c r="D30" s="405"/>
      <c r="E30" s="406"/>
      <c r="F30" s="407"/>
      <c r="G30" s="408"/>
      <c r="H30" s="358"/>
      <c r="I30" s="362"/>
      <c r="K30" s="336"/>
      <c r="L30" s="336"/>
      <c r="M30" s="336"/>
      <c r="N30" s="359"/>
      <c r="O30" s="359"/>
      <c r="P30" s="360"/>
      <c r="Q30" s="358"/>
      <c r="R30" s="362"/>
      <c r="T30" s="336"/>
      <c r="U30" s="336"/>
      <c r="V30" s="336"/>
      <c r="W30" s="359"/>
      <c r="X30" s="359"/>
      <c r="Y30" s="360"/>
      <c r="Z30" s="358"/>
      <c r="AA30" s="362"/>
      <c r="AC30" s="336"/>
      <c r="AD30" s="336"/>
      <c r="AE30" s="336"/>
      <c r="AF30" s="359"/>
      <c r="AG30" s="359"/>
      <c r="AH30" s="360"/>
      <c r="AI30" s="358"/>
      <c r="AJ30" s="362"/>
    </row>
    <row r="31" spans="1:36" ht="13.5" customHeight="1" thickBot="1" x14ac:dyDescent="0.25">
      <c r="B31" s="409"/>
      <c r="C31" s="409"/>
      <c r="D31" s="409"/>
      <c r="E31" s="410"/>
      <c r="F31" s="407"/>
      <c r="G31" s="408"/>
      <c r="H31" s="358" t="b">
        <f>IF(IFERROR(F31-E31,""),((G31-E31)/(F31-E31)*100))</f>
        <v>0</v>
      </c>
      <c r="I31" s="362"/>
      <c r="K31" s="336"/>
      <c r="L31" s="336"/>
      <c r="M31" s="336"/>
      <c r="N31" s="359"/>
      <c r="O31" s="359"/>
      <c r="P31" s="360"/>
      <c r="Q31" s="358" t="b">
        <f>IF(IFERROR(O31-N31,""),((P31-N31)/(O31-N31)*100))</f>
        <v>0</v>
      </c>
      <c r="R31" s="362"/>
      <c r="T31" s="336" t="s">
        <v>181</v>
      </c>
      <c r="U31" s="336"/>
      <c r="V31" s="336"/>
      <c r="W31" s="359"/>
      <c r="X31" s="359"/>
      <c r="Y31" s="360"/>
      <c r="Z31" s="358" t="b">
        <f>IF(IFERROR(X31-W31,""),((Y31-W31)/(X31-W31)*100))</f>
        <v>0</v>
      </c>
      <c r="AA31" s="362"/>
      <c r="AC31" s="336" t="s">
        <v>181</v>
      </c>
      <c r="AD31" s="336"/>
      <c r="AE31" s="336"/>
      <c r="AF31" s="359"/>
      <c r="AG31" s="359"/>
      <c r="AH31" s="360"/>
      <c r="AI31" s="358" t="b">
        <f>IF(IFERROR(AG31-AF31,""),((AH31-AF31)/(AG31-AF31)*100))</f>
        <v>0</v>
      </c>
      <c r="AJ31" s="362"/>
    </row>
    <row r="32" spans="1:36" ht="13.5" thickBot="1" x14ac:dyDescent="0.25">
      <c r="B32" s="409"/>
      <c r="C32" s="409"/>
      <c r="D32" s="409"/>
      <c r="E32" s="410"/>
      <c r="F32" s="407"/>
      <c r="G32" s="408"/>
      <c r="H32" s="358"/>
      <c r="I32" s="363"/>
      <c r="K32" s="336"/>
      <c r="L32" s="336"/>
      <c r="M32" s="336"/>
      <c r="N32" s="359"/>
      <c r="O32" s="359"/>
      <c r="P32" s="360"/>
      <c r="Q32" s="358"/>
      <c r="R32" s="363"/>
      <c r="T32" s="336"/>
      <c r="U32" s="336"/>
      <c r="V32" s="336"/>
      <c r="W32" s="359"/>
      <c r="X32" s="359"/>
      <c r="Y32" s="360"/>
      <c r="Z32" s="358"/>
      <c r="AA32" s="363"/>
      <c r="AC32" s="336"/>
      <c r="AD32" s="336"/>
      <c r="AE32" s="336"/>
      <c r="AF32" s="359"/>
      <c r="AG32" s="359"/>
      <c r="AH32" s="360"/>
      <c r="AI32" s="358"/>
      <c r="AJ32" s="363"/>
    </row>
    <row r="33" spans="2:36" ht="12.75" customHeight="1" thickBot="1" x14ac:dyDescent="0.25">
      <c r="B33" s="344" t="s">
        <v>19</v>
      </c>
      <c r="C33" s="344"/>
      <c r="D33" s="344"/>
      <c r="E33" s="345" t="s">
        <v>20</v>
      </c>
      <c r="F33" s="345" t="s">
        <v>21</v>
      </c>
      <c r="G33" s="411" t="s">
        <v>22</v>
      </c>
      <c r="H33" s="411"/>
      <c r="I33" s="411"/>
      <c r="K33" s="344" t="s">
        <v>19</v>
      </c>
      <c r="L33" s="344"/>
      <c r="M33" s="344"/>
      <c r="N33" s="345" t="s">
        <v>20</v>
      </c>
      <c r="O33" s="345" t="s">
        <v>21</v>
      </c>
      <c r="P33" s="346" t="s">
        <v>22</v>
      </c>
      <c r="Q33" s="347"/>
      <c r="R33" s="348"/>
      <c r="T33" s="344" t="s">
        <v>19</v>
      </c>
      <c r="U33" s="344"/>
      <c r="V33" s="344"/>
      <c r="W33" s="345" t="s">
        <v>20</v>
      </c>
      <c r="X33" s="345" t="s">
        <v>21</v>
      </c>
      <c r="Y33" s="346" t="s">
        <v>22</v>
      </c>
      <c r="Z33" s="347"/>
      <c r="AA33" s="348"/>
      <c r="AC33" s="344" t="s">
        <v>19</v>
      </c>
      <c r="AD33" s="344"/>
      <c r="AE33" s="344"/>
      <c r="AF33" s="345" t="s">
        <v>20</v>
      </c>
      <c r="AG33" s="345" t="s">
        <v>21</v>
      </c>
      <c r="AH33" s="346" t="s">
        <v>22</v>
      </c>
      <c r="AI33" s="347"/>
      <c r="AJ33" s="348"/>
    </row>
    <row r="34" spans="2:36" ht="13.5" thickBot="1" x14ac:dyDescent="0.25">
      <c r="B34" s="344"/>
      <c r="C34" s="344"/>
      <c r="D34" s="344"/>
      <c r="E34" s="345"/>
      <c r="F34" s="345"/>
      <c r="G34" s="411"/>
      <c r="H34" s="411"/>
      <c r="I34" s="411"/>
      <c r="K34" s="344"/>
      <c r="L34" s="344"/>
      <c r="M34" s="344"/>
      <c r="N34" s="345"/>
      <c r="O34" s="345"/>
      <c r="P34" s="349"/>
      <c r="Q34" s="350"/>
      <c r="R34" s="351"/>
      <c r="T34" s="344"/>
      <c r="U34" s="344"/>
      <c r="V34" s="344"/>
      <c r="W34" s="345"/>
      <c r="X34" s="345"/>
      <c r="Y34" s="349"/>
      <c r="Z34" s="350"/>
      <c r="AA34" s="351"/>
      <c r="AC34" s="344"/>
      <c r="AD34" s="344"/>
      <c r="AE34" s="344"/>
      <c r="AF34" s="345"/>
      <c r="AG34" s="345"/>
      <c r="AH34" s="349"/>
      <c r="AI34" s="350"/>
      <c r="AJ34" s="351"/>
    </row>
    <row r="35" spans="2:36" ht="12.75" customHeight="1" thickBot="1" x14ac:dyDescent="0.25">
      <c r="B35" s="336" t="s">
        <v>147</v>
      </c>
      <c r="C35" s="336"/>
      <c r="D35" s="336"/>
      <c r="E35" s="25" t="s">
        <v>39</v>
      </c>
      <c r="F35" s="26" t="s">
        <v>40</v>
      </c>
      <c r="G35" s="26" t="s">
        <v>39</v>
      </c>
      <c r="H35" s="412"/>
      <c r="I35" s="412"/>
      <c r="K35" s="336" t="s">
        <v>150</v>
      </c>
      <c r="L35" s="336"/>
      <c r="M35" s="336"/>
      <c r="N35" s="25" t="s">
        <v>47</v>
      </c>
      <c r="O35" s="26" t="s">
        <v>42</v>
      </c>
      <c r="P35" s="26" t="s">
        <v>41</v>
      </c>
      <c r="Q35" s="352"/>
      <c r="R35" s="353"/>
      <c r="T35" s="336" t="s">
        <v>173</v>
      </c>
      <c r="U35" s="336"/>
      <c r="V35" s="336"/>
      <c r="W35" s="25" t="s">
        <v>23</v>
      </c>
      <c r="X35" s="26" t="s">
        <v>23</v>
      </c>
      <c r="Y35" s="38" t="s">
        <v>23</v>
      </c>
      <c r="Z35" s="352"/>
      <c r="AA35" s="353"/>
      <c r="AC35" s="336" t="s">
        <v>173</v>
      </c>
      <c r="AD35" s="336"/>
      <c r="AE35" s="336"/>
      <c r="AF35" s="25" t="s">
        <v>23</v>
      </c>
      <c r="AG35" s="26" t="s">
        <v>23</v>
      </c>
      <c r="AH35" s="38" t="s">
        <v>23</v>
      </c>
      <c r="AI35" s="352"/>
      <c r="AJ35" s="353"/>
    </row>
    <row r="36" spans="2:36" ht="13.5" customHeight="1" thickBot="1" x14ac:dyDescent="0.25">
      <c r="B36" s="336"/>
      <c r="C36" s="336"/>
      <c r="D36" s="336"/>
      <c r="E36" s="27" t="s">
        <v>64</v>
      </c>
      <c r="F36" s="28" t="s">
        <v>65</v>
      </c>
      <c r="G36" s="28" t="s">
        <v>64</v>
      </c>
      <c r="H36" s="412"/>
      <c r="I36" s="412"/>
      <c r="K36" s="336"/>
      <c r="L36" s="336"/>
      <c r="M36" s="336"/>
      <c r="N36" s="34" t="s">
        <v>24</v>
      </c>
      <c r="O36" s="35" t="s">
        <v>24</v>
      </c>
      <c r="P36" s="35" t="s">
        <v>24</v>
      </c>
      <c r="Q36" s="354"/>
      <c r="R36" s="355"/>
      <c r="T36" s="336"/>
      <c r="U36" s="336"/>
      <c r="V36" s="336"/>
      <c r="W36" s="69" t="s">
        <v>24</v>
      </c>
      <c r="X36" s="70" t="s">
        <v>24</v>
      </c>
      <c r="Y36" s="71" t="s">
        <v>24</v>
      </c>
      <c r="Z36" s="354"/>
      <c r="AA36" s="355"/>
      <c r="AC36" s="336"/>
      <c r="AD36" s="336"/>
      <c r="AE36" s="336"/>
      <c r="AF36" s="69" t="s">
        <v>24</v>
      </c>
      <c r="AG36" s="70" t="s">
        <v>24</v>
      </c>
      <c r="AH36" s="71" t="s">
        <v>24</v>
      </c>
      <c r="AI36" s="354"/>
      <c r="AJ36" s="355"/>
    </row>
    <row r="37" spans="2:36" ht="13.5" thickBot="1" x14ac:dyDescent="0.25">
      <c r="B37" s="336"/>
      <c r="C37" s="336"/>
      <c r="D37" s="336"/>
      <c r="E37" s="29" t="s">
        <v>84</v>
      </c>
      <c r="F37" s="30" t="s">
        <v>85</v>
      </c>
      <c r="G37" s="30" t="s">
        <v>84</v>
      </c>
      <c r="H37" s="412"/>
      <c r="I37" s="412"/>
      <c r="K37" s="336"/>
      <c r="L37" s="336"/>
      <c r="M37" s="336"/>
      <c r="N37" s="40" t="s">
        <v>25</v>
      </c>
      <c r="O37" s="41" t="s">
        <v>25</v>
      </c>
      <c r="P37" s="41" t="s">
        <v>25</v>
      </c>
      <c r="Q37" s="356"/>
      <c r="R37" s="357"/>
      <c r="T37" s="336"/>
      <c r="U37" s="336"/>
      <c r="V37" s="336"/>
      <c r="W37" s="72" t="s">
        <v>25</v>
      </c>
      <c r="X37" s="73" t="s">
        <v>25</v>
      </c>
      <c r="Y37" s="74" t="s">
        <v>25</v>
      </c>
      <c r="Z37" s="356"/>
      <c r="AA37" s="357"/>
      <c r="AC37" s="336"/>
      <c r="AD37" s="336"/>
      <c r="AE37" s="336"/>
      <c r="AF37" s="72" t="s">
        <v>25</v>
      </c>
      <c r="AG37" s="73" t="s">
        <v>25</v>
      </c>
      <c r="AH37" s="74" t="s">
        <v>25</v>
      </c>
      <c r="AI37" s="356"/>
      <c r="AJ37" s="357"/>
    </row>
    <row r="38" spans="2:36" ht="12.75" customHeight="1" thickBot="1" x14ac:dyDescent="0.25">
      <c r="B38" s="336" t="s">
        <v>148</v>
      </c>
      <c r="C38" s="336"/>
      <c r="D38" s="336"/>
      <c r="E38" s="25" t="s">
        <v>39</v>
      </c>
      <c r="F38" s="26" t="s">
        <v>40</v>
      </c>
      <c r="G38" s="26" t="s">
        <v>39</v>
      </c>
      <c r="H38" s="412"/>
      <c r="I38" s="412"/>
      <c r="K38" s="372" t="s">
        <v>151</v>
      </c>
      <c r="L38" s="373"/>
      <c r="M38" s="374"/>
      <c r="N38" s="25" t="s">
        <v>46</v>
      </c>
      <c r="O38" s="26" t="s">
        <v>46</v>
      </c>
      <c r="P38" s="38" t="s">
        <v>52</v>
      </c>
      <c r="Q38" s="368"/>
      <c r="R38" s="339"/>
      <c r="T38" s="372" t="s">
        <v>174</v>
      </c>
      <c r="U38" s="373"/>
      <c r="V38" s="374"/>
      <c r="W38" s="25" t="s">
        <v>23</v>
      </c>
      <c r="X38" s="26" t="s">
        <v>23</v>
      </c>
      <c r="Y38" s="38" t="s">
        <v>23</v>
      </c>
      <c r="Z38" s="368"/>
      <c r="AA38" s="339"/>
      <c r="AC38" s="372" t="s">
        <v>174</v>
      </c>
      <c r="AD38" s="373"/>
      <c r="AE38" s="374"/>
      <c r="AF38" s="25" t="s">
        <v>23</v>
      </c>
      <c r="AG38" s="26" t="s">
        <v>23</v>
      </c>
      <c r="AH38" s="38" t="s">
        <v>23</v>
      </c>
      <c r="AI38" s="368"/>
      <c r="AJ38" s="339"/>
    </row>
    <row r="39" spans="2:36" ht="13.5" customHeight="1" thickBot="1" x14ac:dyDescent="0.25">
      <c r="B39" s="336"/>
      <c r="C39" s="336"/>
      <c r="D39" s="336"/>
      <c r="E39" s="27" t="s">
        <v>64</v>
      </c>
      <c r="F39" s="28" t="s">
        <v>65</v>
      </c>
      <c r="G39" s="28" t="s">
        <v>64</v>
      </c>
      <c r="H39" s="412"/>
      <c r="I39" s="412"/>
      <c r="K39" s="375"/>
      <c r="L39" s="376"/>
      <c r="M39" s="377"/>
      <c r="N39" s="59" t="s">
        <v>27</v>
      </c>
      <c r="O39" s="60" t="s">
        <v>27</v>
      </c>
      <c r="P39" s="61" t="s">
        <v>27</v>
      </c>
      <c r="Q39" s="369"/>
      <c r="R39" s="341"/>
      <c r="T39" s="375"/>
      <c r="U39" s="376"/>
      <c r="V39" s="377"/>
      <c r="W39" s="69" t="s">
        <v>27</v>
      </c>
      <c r="X39" s="70" t="s">
        <v>27</v>
      </c>
      <c r="Y39" s="71" t="s">
        <v>27</v>
      </c>
      <c r="Z39" s="369"/>
      <c r="AA39" s="341"/>
      <c r="AC39" s="375"/>
      <c r="AD39" s="376"/>
      <c r="AE39" s="377"/>
      <c r="AF39" s="69" t="s">
        <v>27</v>
      </c>
      <c r="AG39" s="70" t="s">
        <v>27</v>
      </c>
      <c r="AH39" s="71" t="s">
        <v>27</v>
      </c>
      <c r="AI39" s="369"/>
      <c r="AJ39" s="341"/>
    </row>
    <row r="40" spans="2:36" ht="13.5" thickBot="1" x14ac:dyDescent="0.25">
      <c r="B40" s="336"/>
      <c r="C40" s="336"/>
      <c r="D40" s="336"/>
      <c r="E40" s="29" t="s">
        <v>84</v>
      </c>
      <c r="F40" s="30" t="s">
        <v>85</v>
      </c>
      <c r="G40" s="30" t="s">
        <v>84</v>
      </c>
      <c r="H40" s="412"/>
      <c r="I40" s="412"/>
      <c r="K40" s="378"/>
      <c r="L40" s="379"/>
      <c r="M40" s="380"/>
      <c r="N40" s="62" t="s">
        <v>28</v>
      </c>
      <c r="O40" s="63" t="s">
        <v>28</v>
      </c>
      <c r="P40" s="64" t="s">
        <v>28</v>
      </c>
      <c r="Q40" s="370"/>
      <c r="R40" s="343"/>
      <c r="T40" s="378"/>
      <c r="U40" s="379"/>
      <c r="V40" s="380"/>
      <c r="W40" s="72" t="s">
        <v>28</v>
      </c>
      <c r="X40" s="73" t="s">
        <v>28</v>
      </c>
      <c r="Y40" s="74" t="s">
        <v>28</v>
      </c>
      <c r="Z40" s="370"/>
      <c r="AA40" s="343"/>
      <c r="AC40" s="378"/>
      <c r="AD40" s="379"/>
      <c r="AE40" s="380"/>
      <c r="AF40" s="72" t="s">
        <v>28</v>
      </c>
      <c r="AG40" s="73" t="s">
        <v>28</v>
      </c>
      <c r="AH40" s="74" t="s">
        <v>28</v>
      </c>
      <c r="AI40" s="370"/>
      <c r="AJ40" s="343"/>
    </row>
    <row r="41" spans="2:36" ht="12.75" customHeight="1" thickBot="1" x14ac:dyDescent="0.25">
      <c r="B41" s="336" t="s">
        <v>149</v>
      </c>
      <c r="C41" s="336"/>
      <c r="D41" s="336"/>
      <c r="E41" s="25" t="s">
        <v>41</v>
      </c>
      <c r="F41" s="25" t="s">
        <v>42</v>
      </c>
      <c r="G41" s="25" t="s">
        <v>40</v>
      </c>
      <c r="H41" s="337"/>
      <c r="I41" s="337"/>
      <c r="K41" s="372" t="s">
        <v>152</v>
      </c>
      <c r="L41" s="373"/>
      <c r="M41" s="374"/>
      <c r="N41" s="25" t="s">
        <v>47</v>
      </c>
      <c r="O41" s="26" t="s">
        <v>46</v>
      </c>
      <c r="P41" s="38" t="s">
        <v>47</v>
      </c>
      <c r="Q41" s="368"/>
      <c r="R41" s="339"/>
      <c r="T41" s="372" t="s">
        <v>175</v>
      </c>
      <c r="U41" s="373"/>
      <c r="V41" s="374"/>
      <c r="W41" s="25" t="s">
        <v>23</v>
      </c>
      <c r="X41" s="26" t="s">
        <v>23</v>
      </c>
      <c r="Y41" s="38" t="s">
        <v>23</v>
      </c>
      <c r="Z41" s="368"/>
      <c r="AA41" s="339"/>
      <c r="AC41" s="372" t="s">
        <v>175</v>
      </c>
      <c r="AD41" s="373"/>
      <c r="AE41" s="374"/>
      <c r="AF41" s="25" t="s">
        <v>23</v>
      </c>
      <c r="AG41" s="26" t="s">
        <v>23</v>
      </c>
      <c r="AH41" s="38" t="s">
        <v>23</v>
      </c>
      <c r="AI41" s="368"/>
      <c r="AJ41" s="339"/>
    </row>
    <row r="42" spans="2:36" ht="13.5" customHeight="1" thickBot="1" x14ac:dyDescent="0.25">
      <c r="B42" s="336"/>
      <c r="C42" s="336"/>
      <c r="D42" s="336"/>
      <c r="E42" s="27" t="s">
        <v>66</v>
      </c>
      <c r="F42" s="27" t="s">
        <v>67</v>
      </c>
      <c r="G42" s="27" t="s">
        <v>68</v>
      </c>
      <c r="H42" s="337"/>
      <c r="I42" s="337"/>
      <c r="K42" s="375"/>
      <c r="L42" s="376"/>
      <c r="M42" s="377"/>
      <c r="N42" s="69" t="s">
        <v>68</v>
      </c>
      <c r="O42" s="70" t="s">
        <v>76</v>
      </c>
      <c r="P42" s="71" t="s">
        <v>65</v>
      </c>
      <c r="Q42" s="369"/>
      <c r="R42" s="341"/>
      <c r="T42" s="375"/>
      <c r="U42" s="376"/>
      <c r="V42" s="377"/>
      <c r="W42" s="69" t="s">
        <v>27</v>
      </c>
      <c r="X42" s="70" t="s">
        <v>27</v>
      </c>
      <c r="Y42" s="71" t="s">
        <v>24</v>
      </c>
      <c r="Z42" s="369"/>
      <c r="AA42" s="341"/>
      <c r="AC42" s="375"/>
      <c r="AD42" s="376"/>
      <c r="AE42" s="377"/>
      <c r="AF42" s="69" t="s">
        <v>27</v>
      </c>
      <c r="AG42" s="70" t="s">
        <v>27</v>
      </c>
      <c r="AH42" s="71" t="s">
        <v>24</v>
      </c>
      <c r="AI42" s="369"/>
      <c r="AJ42" s="341"/>
    </row>
    <row r="43" spans="2:36" ht="13.5" thickBot="1" x14ac:dyDescent="0.25">
      <c r="B43" s="336"/>
      <c r="C43" s="336"/>
      <c r="D43" s="336"/>
      <c r="E43" s="29" t="s">
        <v>86</v>
      </c>
      <c r="F43" s="29" t="s">
        <v>87</v>
      </c>
      <c r="G43" s="29" t="s">
        <v>88</v>
      </c>
      <c r="H43" s="337"/>
      <c r="I43" s="337"/>
      <c r="K43" s="378"/>
      <c r="L43" s="379"/>
      <c r="M43" s="380"/>
      <c r="N43" s="72" t="s">
        <v>88</v>
      </c>
      <c r="O43" s="73" t="s">
        <v>87</v>
      </c>
      <c r="P43" s="74" t="s">
        <v>88</v>
      </c>
      <c r="Q43" s="370"/>
      <c r="R43" s="343"/>
      <c r="T43" s="378"/>
      <c r="U43" s="379"/>
      <c r="V43" s="380"/>
      <c r="W43" s="72" t="s">
        <v>25</v>
      </c>
      <c r="X43" s="73" t="s">
        <v>25</v>
      </c>
      <c r="Y43" s="74" t="s">
        <v>25</v>
      </c>
      <c r="Z43" s="370"/>
      <c r="AA43" s="343"/>
      <c r="AC43" s="378"/>
      <c r="AD43" s="379"/>
      <c r="AE43" s="380"/>
      <c r="AF43" s="72" t="s">
        <v>25</v>
      </c>
      <c r="AG43" s="73" t="s">
        <v>25</v>
      </c>
      <c r="AH43" s="74" t="s">
        <v>25</v>
      </c>
      <c r="AI43" s="370"/>
      <c r="AJ43" s="343"/>
    </row>
    <row r="44" spans="2:36" ht="12.75" customHeight="1" thickBot="1" x14ac:dyDescent="0.25">
      <c r="B44" s="336" t="s">
        <v>126</v>
      </c>
      <c r="C44" s="336"/>
      <c r="D44" s="336"/>
      <c r="E44" s="25" t="s">
        <v>43</v>
      </c>
      <c r="F44" s="25" t="s">
        <v>44</v>
      </c>
      <c r="G44" s="25" t="s">
        <v>41</v>
      </c>
      <c r="H44" s="337"/>
      <c r="I44" s="337"/>
      <c r="K44" s="372" t="s">
        <v>153</v>
      </c>
      <c r="L44" s="373"/>
      <c r="M44" s="374"/>
      <c r="N44" s="25" t="s">
        <v>43</v>
      </c>
      <c r="O44" s="26" t="s">
        <v>46</v>
      </c>
      <c r="P44" s="38" t="s">
        <v>43</v>
      </c>
      <c r="Q44" s="368"/>
      <c r="R44" s="339"/>
      <c r="T44" s="372" t="s">
        <v>176</v>
      </c>
      <c r="U44" s="373"/>
      <c r="V44" s="374"/>
      <c r="W44" s="25" t="s">
        <v>26</v>
      </c>
      <c r="X44" s="26" t="s">
        <v>23</v>
      </c>
      <c r="Y44" s="38" t="s">
        <v>23</v>
      </c>
      <c r="Z44" s="368"/>
      <c r="AA44" s="339"/>
      <c r="AC44" s="372" t="s">
        <v>176</v>
      </c>
      <c r="AD44" s="373"/>
      <c r="AE44" s="374"/>
      <c r="AF44" s="25" t="s">
        <v>26</v>
      </c>
      <c r="AG44" s="26" t="s">
        <v>23</v>
      </c>
      <c r="AH44" s="38" t="s">
        <v>23</v>
      </c>
      <c r="AI44" s="368"/>
      <c r="AJ44" s="339"/>
    </row>
    <row r="45" spans="2:36" ht="13.5" customHeight="1" thickBot="1" x14ac:dyDescent="0.25">
      <c r="B45" s="336"/>
      <c r="C45" s="336"/>
      <c r="D45" s="336"/>
      <c r="E45" s="27" t="s">
        <v>69</v>
      </c>
      <c r="F45" s="27" t="s">
        <v>69</v>
      </c>
      <c r="G45" s="27" t="s">
        <v>66</v>
      </c>
      <c r="H45" s="337"/>
      <c r="I45" s="337"/>
      <c r="K45" s="375"/>
      <c r="L45" s="376"/>
      <c r="M45" s="377"/>
      <c r="N45" s="69" t="s">
        <v>69</v>
      </c>
      <c r="O45" s="70" t="s">
        <v>76</v>
      </c>
      <c r="P45" s="71" t="s">
        <v>69</v>
      </c>
      <c r="Q45" s="369"/>
      <c r="R45" s="341"/>
      <c r="T45" s="375"/>
      <c r="U45" s="376"/>
      <c r="V45" s="377"/>
      <c r="W45" s="69" t="s">
        <v>24</v>
      </c>
      <c r="X45" s="70" t="s">
        <v>24</v>
      </c>
      <c r="Y45" s="71" t="s">
        <v>24</v>
      </c>
      <c r="Z45" s="369"/>
      <c r="AA45" s="341"/>
      <c r="AC45" s="375"/>
      <c r="AD45" s="376"/>
      <c r="AE45" s="377"/>
      <c r="AF45" s="69" t="s">
        <v>24</v>
      </c>
      <c r="AG45" s="70" t="s">
        <v>24</v>
      </c>
      <c r="AH45" s="71" t="s">
        <v>24</v>
      </c>
      <c r="AI45" s="369"/>
      <c r="AJ45" s="341"/>
    </row>
    <row r="46" spans="2:36" ht="13.5" thickBot="1" x14ac:dyDescent="0.25">
      <c r="B46" s="336"/>
      <c r="C46" s="336"/>
      <c r="D46" s="336"/>
      <c r="E46" s="29" t="s">
        <v>86</v>
      </c>
      <c r="F46" s="29" t="s">
        <v>86</v>
      </c>
      <c r="G46" s="29" t="s">
        <v>88</v>
      </c>
      <c r="H46" s="337"/>
      <c r="I46" s="337"/>
      <c r="K46" s="378"/>
      <c r="L46" s="379"/>
      <c r="M46" s="380"/>
      <c r="N46" s="72" t="s">
        <v>86</v>
      </c>
      <c r="O46" s="73" t="s">
        <v>87</v>
      </c>
      <c r="P46" s="74" t="s">
        <v>86</v>
      </c>
      <c r="Q46" s="370"/>
      <c r="R46" s="343"/>
      <c r="T46" s="378"/>
      <c r="U46" s="379"/>
      <c r="V46" s="380"/>
      <c r="W46" s="72" t="s">
        <v>25</v>
      </c>
      <c r="X46" s="73" t="s">
        <v>25</v>
      </c>
      <c r="Y46" s="74" t="s">
        <v>25</v>
      </c>
      <c r="Z46" s="370"/>
      <c r="AA46" s="343"/>
      <c r="AC46" s="378"/>
      <c r="AD46" s="379"/>
      <c r="AE46" s="380"/>
      <c r="AF46" s="72" t="s">
        <v>25</v>
      </c>
      <c r="AG46" s="73" t="s">
        <v>25</v>
      </c>
      <c r="AH46" s="74" t="s">
        <v>25</v>
      </c>
      <c r="AI46" s="370"/>
      <c r="AJ46" s="343"/>
    </row>
    <row r="47" spans="2:36" ht="12.75" customHeight="1" thickBot="1" x14ac:dyDescent="0.25">
      <c r="B47" s="336"/>
      <c r="C47" s="336"/>
      <c r="D47" s="336"/>
      <c r="E47" s="25" t="s">
        <v>23</v>
      </c>
      <c r="F47" s="25" t="s">
        <v>26</v>
      </c>
      <c r="G47" s="25" t="s">
        <v>26</v>
      </c>
      <c r="H47" s="337"/>
      <c r="I47" s="337"/>
      <c r="K47" s="372" t="s">
        <v>154</v>
      </c>
      <c r="L47" s="373"/>
      <c r="M47" s="374"/>
      <c r="N47" s="25" t="s">
        <v>43</v>
      </c>
      <c r="O47" s="26" t="s">
        <v>54</v>
      </c>
      <c r="P47" s="38" t="s">
        <v>42</v>
      </c>
      <c r="Q47" s="368"/>
      <c r="R47" s="339"/>
      <c r="T47" s="372" t="s">
        <v>177</v>
      </c>
      <c r="U47" s="373"/>
      <c r="V47" s="374"/>
      <c r="W47" s="25" t="s">
        <v>23</v>
      </c>
      <c r="X47" s="26" t="s">
        <v>26</v>
      </c>
      <c r="Y47" s="38" t="s">
        <v>26</v>
      </c>
      <c r="Z47" s="368"/>
      <c r="AA47" s="339"/>
      <c r="AC47" s="372" t="s">
        <v>177</v>
      </c>
      <c r="AD47" s="373"/>
      <c r="AE47" s="374"/>
      <c r="AF47" s="25" t="s">
        <v>23</v>
      </c>
      <c r="AG47" s="26" t="s">
        <v>26</v>
      </c>
      <c r="AH47" s="38" t="s">
        <v>26</v>
      </c>
      <c r="AI47" s="368"/>
      <c r="AJ47" s="339"/>
    </row>
    <row r="48" spans="2:36" ht="12" customHeight="1" thickBot="1" x14ac:dyDescent="0.25">
      <c r="B48" s="336"/>
      <c r="C48" s="336"/>
      <c r="D48" s="336"/>
      <c r="E48" s="27" t="s">
        <v>24</v>
      </c>
      <c r="F48" s="27" t="s">
        <v>24</v>
      </c>
      <c r="G48" s="27" t="s">
        <v>24</v>
      </c>
      <c r="H48" s="337"/>
      <c r="I48" s="337"/>
      <c r="K48" s="375"/>
      <c r="L48" s="376"/>
      <c r="M48" s="377"/>
      <c r="N48" s="69" t="s">
        <v>69</v>
      </c>
      <c r="O48" s="70" t="s">
        <v>77</v>
      </c>
      <c r="P48" s="71" t="s">
        <v>77</v>
      </c>
      <c r="Q48" s="369"/>
      <c r="R48" s="341"/>
      <c r="T48" s="375"/>
      <c r="U48" s="376"/>
      <c r="V48" s="377"/>
      <c r="W48" s="69" t="s">
        <v>24</v>
      </c>
      <c r="X48" s="70" t="s">
        <v>24</v>
      </c>
      <c r="Y48" s="71" t="s">
        <v>24</v>
      </c>
      <c r="Z48" s="369"/>
      <c r="AA48" s="341"/>
      <c r="AC48" s="375"/>
      <c r="AD48" s="376"/>
      <c r="AE48" s="377"/>
      <c r="AF48" s="69" t="s">
        <v>24</v>
      </c>
      <c r="AG48" s="70" t="s">
        <v>24</v>
      </c>
      <c r="AH48" s="71" t="s">
        <v>24</v>
      </c>
      <c r="AI48" s="369"/>
      <c r="AJ48" s="341"/>
    </row>
    <row r="49" spans="2:36" ht="12" customHeight="1" thickBot="1" x14ac:dyDescent="0.25">
      <c r="B49" s="336"/>
      <c r="C49" s="336"/>
      <c r="D49" s="336"/>
      <c r="E49" s="29" t="s">
        <v>25</v>
      </c>
      <c r="F49" s="29" t="s">
        <v>25</v>
      </c>
      <c r="G49" s="29" t="s">
        <v>25</v>
      </c>
      <c r="H49" s="337"/>
      <c r="I49" s="337"/>
      <c r="K49" s="378"/>
      <c r="L49" s="379"/>
      <c r="M49" s="380"/>
      <c r="N49" s="72" t="s">
        <v>86</v>
      </c>
      <c r="O49" s="73" t="s">
        <v>93</v>
      </c>
      <c r="P49" s="74" t="s">
        <v>93</v>
      </c>
      <c r="Q49" s="370"/>
      <c r="R49" s="343"/>
      <c r="T49" s="378"/>
      <c r="U49" s="379"/>
      <c r="V49" s="380"/>
      <c r="W49" s="72" t="s">
        <v>25</v>
      </c>
      <c r="X49" s="73" t="s">
        <v>25</v>
      </c>
      <c r="Y49" s="74" t="s">
        <v>25</v>
      </c>
      <c r="Z49" s="370"/>
      <c r="AA49" s="343"/>
      <c r="AC49" s="378"/>
      <c r="AD49" s="379"/>
      <c r="AE49" s="380"/>
      <c r="AF49" s="72" t="s">
        <v>25</v>
      </c>
      <c r="AG49" s="73" t="s">
        <v>25</v>
      </c>
      <c r="AH49" s="74" t="s">
        <v>25</v>
      </c>
      <c r="AI49" s="370"/>
      <c r="AJ49" s="343"/>
    </row>
    <row r="50" spans="2:36" ht="13.5" customHeight="1" thickBot="1" x14ac:dyDescent="0.25"/>
    <row r="51" spans="2:36" ht="18.95" customHeight="1" thickBot="1" x14ac:dyDescent="0.25">
      <c r="B51" s="364" t="s">
        <v>222</v>
      </c>
      <c r="C51" s="364"/>
      <c r="D51" s="364"/>
      <c r="E51" s="365" t="s">
        <v>14</v>
      </c>
      <c r="F51" s="366" t="s">
        <v>15</v>
      </c>
      <c r="G51" s="366" t="s">
        <v>16</v>
      </c>
      <c r="H51" s="366" t="s">
        <v>17</v>
      </c>
      <c r="I51" s="365" t="s">
        <v>18</v>
      </c>
      <c r="K51" s="381" t="s">
        <v>227</v>
      </c>
      <c r="L51" s="382"/>
      <c r="M51" s="383"/>
      <c r="N51" s="387" t="s">
        <v>14</v>
      </c>
      <c r="O51" s="387" t="s">
        <v>15</v>
      </c>
      <c r="P51" s="387" t="s">
        <v>16</v>
      </c>
      <c r="Q51" s="387" t="s">
        <v>17</v>
      </c>
      <c r="R51" s="387" t="s">
        <v>18</v>
      </c>
      <c r="T51" s="381" t="s">
        <v>230</v>
      </c>
      <c r="U51" s="382"/>
      <c r="V51" s="383"/>
      <c r="W51" s="387" t="s">
        <v>14</v>
      </c>
      <c r="X51" s="387" t="s">
        <v>15</v>
      </c>
      <c r="Y51" s="387" t="s">
        <v>16</v>
      </c>
      <c r="Z51" s="387" t="s">
        <v>17</v>
      </c>
      <c r="AA51" s="387" t="s">
        <v>18</v>
      </c>
      <c r="AC51" s="381" t="s">
        <v>230</v>
      </c>
      <c r="AD51" s="382"/>
      <c r="AE51" s="383"/>
      <c r="AF51" s="387" t="s">
        <v>14</v>
      </c>
      <c r="AG51" s="387" t="s">
        <v>15</v>
      </c>
      <c r="AH51" s="387" t="s">
        <v>16</v>
      </c>
      <c r="AI51" s="387" t="s">
        <v>17</v>
      </c>
      <c r="AJ51" s="387" t="s">
        <v>18</v>
      </c>
    </row>
    <row r="52" spans="2:36" ht="18.95" customHeight="1" thickBot="1" x14ac:dyDescent="0.25">
      <c r="B52" s="364"/>
      <c r="C52" s="364"/>
      <c r="D52" s="364"/>
      <c r="E52" s="365"/>
      <c r="F52" s="366"/>
      <c r="G52" s="366"/>
      <c r="H52" s="366"/>
      <c r="I52" s="365"/>
      <c r="K52" s="384"/>
      <c r="L52" s="385"/>
      <c r="M52" s="386"/>
      <c r="N52" s="388"/>
      <c r="O52" s="388"/>
      <c r="P52" s="388"/>
      <c r="Q52" s="388"/>
      <c r="R52" s="388"/>
      <c r="T52" s="384"/>
      <c r="U52" s="385"/>
      <c r="V52" s="386"/>
      <c r="W52" s="388"/>
      <c r="X52" s="388"/>
      <c r="Y52" s="388"/>
      <c r="Z52" s="388"/>
      <c r="AA52" s="388"/>
      <c r="AC52" s="384"/>
      <c r="AD52" s="385"/>
      <c r="AE52" s="386"/>
      <c r="AF52" s="388"/>
      <c r="AG52" s="388"/>
      <c r="AH52" s="388"/>
      <c r="AI52" s="388"/>
      <c r="AJ52" s="388"/>
    </row>
    <row r="53" spans="2:36" ht="13.5" customHeight="1" thickBot="1" x14ac:dyDescent="0.25">
      <c r="B53" s="336" t="s">
        <v>127</v>
      </c>
      <c r="C53" s="336"/>
      <c r="D53" s="336"/>
      <c r="E53" s="359">
        <v>2</v>
      </c>
      <c r="F53" s="413">
        <v>6</v>
      </c>
      <c r="G53" s="360">
        <v>8</v>
      </c>
      <c r="H53" s="358">
        <f>IF(IFERROR(F53-E53,""),((G53-E53)/(F53-E53)*100))</f>
        <v>150</v>
      </c>
      <c r="I53" s="361">
        <f>IF(IFERROR(H53:H58,""),IF(AVERAGE(H53:H58)&gt;100,100,IF(AVERAGE(H53:H58)&lt;0,0,AVERAGE(H53:H58))))</f>
        <v>100</v>
      </c>
      <c r="K53" s="336" t="s">
        <v>155</v>
      </c>
      <c r="L53" s="336"/>
      <c r="M53" s="336"/>
      <c r="N53" s="359">
        <v>2</v>
      </c>
      <c r="O53" s="359">
        <v>6</v>
      </c>
      <c r="P53" s="360">
        <v>4</v>
      </c>
      <c r="Q53" s="358">
        <f>IF(IFERROR(O53-N53,""),((P53-N53)/(O53-N53)*100))</f>
        <v>50</v>
      </c>
      <c r="R53" s="361">
        <f>IF(IFERROR(Q53:Q58,""),IF(AVERAGE(Q53:Q58)&gt;100,100,IF(AVERAGE(Q53:Q58)&lt;0,0,AVERAGE(Q53:Q58))))</f>
        <v>50</v>
      </c>
      <c r="T53" s="336" t="s">
        <v>178</v>
      </c>
      <c r="U53" s="336"/>
      <c r="V53" s="336"/>
      <c r="W53" s="359"/>
      <c r="X53" s="359"/>
      <c r="Y53" s="360"/>
      <c r="Z53" s="358" t="b">
        <f>IF(IFERROR(X53-W53,""),((Y53-W53)/(X53-W53)*100))</f>
        <v>0</v>
      </c>
      <c r="AA53" s="361" t="b">
        <f>IF(IFERROR(Z53:Z58,""),IF(AVERAGE(Z53:Z58)&gt;100,100,IF(AVERAGE(Z53:Z58)&lt;0,0,AVERAGE(Z53:Z58))))</f>
        <v>0</v>
      </c>
      <c r="AC53" s="336" t="s">
        <v>178</v>
      </c>
      <c r="AD53" s="336"/>
      <c r="AE53" s="336"/>
      <c r="AF53" s="359"/>
      <c r="AG53" s="359"/>
      <c r="AH53" s="360"/>
      <c r="AI53" s="358" t="b">
        <f>IF(IFERROR(AG53-AF53,""),((AH53-AF53)/(AG53-AF53)*100))</f>
        <v>0</v>
      </c>
      <c r="AJ53" s="361" t="b">
        <f>IF(IFERROR(AI53:AI58,""),IF(AVERAGE(AI53:AI58)&gt;100,100,IF(AVERAGE(AI53:AI58)&lt;0,0,AVERAGE(AI53:AI58))))</f>
        <v>0</v>
      </c>
    </row>
    <row r="54" spans="2:36" ht="13.5" thickBot="1" x14ac:dyDescent="0.25">
      <c r="B54" s="336"/>
      <c r="C54" s="336"/>
      <c r="D54" s="336"/>
      <c r="E54" s="359"/>
      <c r="F54" s="359"/>
      <c r="G54" s="360"/>
      <c r="H54" s="358"/>
      <c r="I54" s="362"/>
      <c r="K54" s="336"/>
      <c r="L54" s="336"/>
      <c r="M54" s="336"/>
      <c r="N54" s="359"/>
      <c r="O54" s="359"/>
      <c r="P54" s="360"/>
      <c r="Q54" s="358"/>
      <c r="R54" s="362"/>
      <c r="T54" s="336"/>
      <c r="U54" s="336"/>
      <c r="V54" s="336"/>
      <c r="W54" s="359"/>
      <c r="X54" s="359"/>
      <c r="Y54" s="360"/>
      <c r="Z54" s="358"/>
      <c r="AA54" s="362"/>
      <c r="AC54" s="336"/>
      <c r="AD54" s="336"/>
      <c r="AE54" s="336"/>
      <c r="AF54" s="359"/>
      <c r="AG54" s="359"/>
      <c r="AH54" s="360"/>
      <c r="AI54" s="358"/>
      <c r="AJ54" s="362"/>
    </row>
    <row r="55" spans="2:36" ht="13.5" customHeight="1" thickBot="1" x14ac:dyDescent="0.25">
      <c r="B55" s="414" t="s">
        <v>128</v>
      </c>
      <c r="C55" s="415"/>
      <c r="D55" s="416"/>
      <c r="E55" s="420">
        <v>2</v>
      </c>
      <c r="F55" s="421">
        <v>4</v>
      </c>
      <c r="G55" s="422">
        <v>3</v>
      </c>
      <c r="H55" s="358">
        <f>((G55-E55)/(F55-E55)*100)</f>
        <v>50</v>
      </c>
      <c r="I55" s="362"/>
      <c r="K55" s="336"/>
      <c r="L55" s="336"/>
      <c r="M55" s="336"/>
      <c r="N55" s="359"/>
      <c r="O55" s="359"/>
      <c r="P55" s="360"/>
      <c r="Q55" s="358" t="b">
        <f>IF(IFERROR(O55-N55,""),((P55-N55)/(O55-N55)*100))</f>
        <v>0</v>
      </c>
      <c r="R55" s="362"/>
      <c r="T55" s="336" t="s">
        <v>179</v>
      </c>
      <c r="U55" s="336"/>
      <c r="V55" s="336"/>
      <c r="W55" s="359"/>
      <c r="X55" s="359"/>
      <c r="Y55" s="360"/>
      <c r="Z55" s="358" t="b">
        <f>IF(IFERROR(X55-W55,""),((Y55-W55)/(X55-W55)*100))</f>
        <v>0</v>
      </c>
      <c r="AA55" s="362"/>
      <c r="AC55" s="336" t="s">
        <v>179</v>
      </c>
      <c r="AD55" s="336"/>
      <c r="AE55" s="336"/>
      <c r="AF55" s="359"/>
      <c r="AG55" s="359"/>
      <c r="AH55" s="360"/>
      <c r="AI55" s="358" t="b">
        <f>IF(IFERROR(AG55-AF55,""),((AH55-AF55)/(AG55-AF55)*100))</f>
        <v>0</v>
      </c>
      <c r="AJ55" s="362"/>
    </row>
    <row r="56" spans="2:36" ht="12.75" customHeight="1" thickBot="1" x14ac:dyDescent="0.25">
      <c r="B56" s="417"/>
      <c r="C56" s="418"/>
      <c r="D56" s="419"/>
      <c r="E56" s="420"/>
      <c r="F56" s="421"/>
      <c r="G56" s="422"/>
      <c r="H56" s="358"/>
      <c r="I56" s="362"/>
      <c r="K56" s="336"/>
      <c r="L56" s="336"/>
      <c r="M56" s="336"/>
      <c r="N56" s="359"/>
      <c r="O56" s="359"/>
      <c r="P56" s="360"/>
      <c r="Q56" s="358"/>
      <c r="R56" s="362"/>
      <c r="T56" s="336"/>
      <c r="U56" s="336"/>
      <c r="V56" s="336"/>
      <c r="W56" s="359"/>
      <c r="X56" s="359"/>
      <c r="Y56" s="360"/>
      <c r="Z56" s="358"/>
      <c r="AA56" s="362"/>
      <c r="AC56" s="336"/>
      <c r="AD56" s="336"/>
      <c r="AE56" s="336"/>
      <c r="AF56" s="359"/>
      <c r="AG56" s="359"/>
      <c r="AH56" s="360"/>
      <c r="AI56" s="358"/>
      <c r="AJ56" s="362"/>
    </row>
    <row r="57" spans="2:36" ht="13.5" thickBot="1" x14ac:dyDescent="0.25">
      <c r="B57" s="414" t="s">
        <v>129</v>
      </c>
      <c r="C57" s="423"/>
      <c r="D57" s="424"/>
      <c r="E57" s="428">
        <v>3</v>
      </c>
      <c r="F57" s="421">
        <v>6</v>
      </c>
      <c r="G57" s="422">
        <v>9</v>
      </c>
      <c r="H57" s="358">
        <f>((G57-E57)/(F57-E57)*100)</f>
        <v>200</v>
      </c>
      <c r="I57" s="362"/>
      <c r="K57" s="336"/>
      <c r="L57" s="336"/>
      <c r="M57" s="336"/>
      <c r="N57" s="359"/>
      <c r="O57" s="359"/>
      <c r="P57" s="360"/>
      <c r="Q57" s="358" t="b">
        <f>IF(IFERROR(O57-N57,""),((P57-N57)/(O57-N57)*100))</f>
        <v>0</v>
      </c>
      <c r="R57" s="362"/>
      <c r="T57" s="336" t="s">
        <v>182</v>
      </c>
      <c r="U57" s="336"/>
      <c r="V57" s="336"/>
      <c r="W57" s="359"/>
      <c r="X57" s="359"/>
      <c r="Y57" s="360"/>
      <c r="Z57" s="358" t="b">
        <f>IF(IFERROR(X57-W57,""),((Y57-W57)/(X57-W57)*100))</f>
        <v>0</v>
      </c>
      <c r="AA57" s="362"/>
      <c r="AC57" s="336" t="s">
        <v>182</v>
      </c>
      <c r="AD57" s="336"/>
      <c r="AE57" s="336"/>
      <c r="AF57" s="359"/>
      <c r="AG57" s="359"/>
      <c r="AH57" s="360"/>
      <c r="AI57" s="358" t="b">
        <f>IF(IFERROR(AG57-AF57,""),((AH57-AF57)/(AG57-AF57)*100))</f>
        <v>0</v>
      </c>
      <c r="AJ57" s="362"/>
    </row>
    <row r="58" spans="2:36" ht="12.75" customHeight="1" thickBot="1" x14ac:dyDescent="0.25">
      <c r="B58" s="425"/>
      <c r="C58" s="426"/>
      <c r="D58" s="427"/>
      <c r="E58" s="428"/>
      <c r="F58" s="421"/>
      <c r="G58" s="422"/>
      <c r="H58" s="358"/>
      <c r="I58" s="363"/>
      <c r="K58" s="336"/>
      <c r="L58" s="336"/>
      <c r="M58" s="336"/>
      <c r="N58" s="359"/>
      <c r="O58" s="359"/>
      <c r="P58" s="360"/>
      <c r="Q58" s="358"/>
      <c r="R58" s="363"/>
      <c r="T58" s="336"/>
      <c r="U58" s="336"/>
      <c r="V58" s="336"/>
      <c r="W58" s="359"/>
      <c r="X58" s="359"/>
      <c r="Y58" s="360"/>
      <c r="Z58" s="358"/>
      <c r="AA58" s="363"/>
      <c r="AC58" s="336"/>
      <c r="AD58" s="336"/>
      <c r="AE58" s="336"/>
      <c r="AF58" s="359"/>
      <c r="AG58" s="359"/>
      <c r="AH58" s="360"/>
      <c r="AI58" s="358"/>
      <c r="AJ58" s="363"/>
    </row>
    <row r="59" spans="2:36" ht="13.5" customHeight="1" thickBot="1" x14ac:dyDescent="0.25">
      <c r="B59" s="344" t="s">
        <v>19</v>
      </c>
      <c r="C59" s="344"/>
      <c r="D59" s="344"/>
      <c r="E59" s="345" t="s">
        <v>20</v>
      </c>
      <c r="F59" s="345" t="s">
        <v>21</v>
      </c>
      <c r="G59" s="411" t="s">
        <v>22</v>
      </c>
      <c r="H59" s="411"/>
      <c r="I59" s="411"/>
      <c r="K59" s="344" t="s">
        <v>19</v>
      </c>
      <c r="L59" s="344"/>
      <c r="M59" s="344"/>
      <c r="N59" s="345" t="s">
        <v>20</v>
      </c>
      <c r="O59" s="345" t="s">
        <v>21</v>
      </c>
      <c r="P59" s="346" t="s">
        <v>22</v>
      </c>
      <c r="Q59" s="347"/>
      <c r="R59" s="348"/>
      <c r="T59" s="344" t="s">
        <v>19</v>
      </c>
      <c r="U59" s="344"/>
      <c r="V59" s="344"/>
      <c r="W59" s="345" t="s">
        <v>20</v>
      </c>
      <c r="X59" s="345" t="s">
        <v>21</v>
      </c>
      <c r="Y59" s="346" t="s">
        <v>22</v>
      </c>
      <c r="Z59" s="347"/>
      <c r="AA59" s="348"/>
      <c r="AC59" s="344" t="s">
        <v>19</v>
      </c>
      <c r="AD59" s="344"/>
      <c r="AE59" s="344"/>
      <c r="AF59" s="345" t="s">
        <v>20</v>
      </c>
      <c r="AG59" s="345" t="s">
        <v>21</v>
      </c>
      <c r="AH59" s="346" t="s">
        <v>22</v>
      </c>
      <c r="AI59" s="347"/>
      <c r="AJ59" s="348"/>
    </row>
    <row r="60" spans="2:36" ht="13.5" thickBot="1" x14ac:dyDescent="0.25">
      <c r="B60" s="344"/>
      <c r="C60" s="344"/>
      <c r="D60" s="344"/>
      <c r="E60" s="345"/>
      <c r="F60" s="345"/>
      <c r="G60" s="411"/>
      <c r="H60" s="411"/>
      <c r="I60" s="411"/>
      <c r="K60" s="344"/>
      <c r="L60" s="344"/>
      <c r="M60" s="344"/>
      <c r="N60" s="345"/>
      <c r="O60" s="345"/>
      <c r="P60" s="349"/>
      <c r="Q60" s="350"/>
      <c r="R60" s="351"/>
      <c r="T60" s="344"/>
      <c r="U60" s="344"/>
      <c r="V60" s="344"/>
      <c r="W60" s="345"/>
      <c r="X60" s="345"/>
      <c r="Y60" s="349"/>
      <c r="Z60" s="350"/>
      <c r="AA60" s="351"/>
      <c r="AC60" s="344"/>
      <c r="AD60" s="344"/>
      <c r="AE60" s="344"/>
      <c r="AF60" s="345"/>
      <c r="AG60" s="345"/>
      <c r="AH60" s="349"/>
      <c r="AI60" s="350"/>
      <c r="AJ60" s="351"/>
    </row>
    <row r="61" spans="2:36" ht="12.75" customHeight="1" thickBot="1" x14ac:dyDescent="0.25">
      <c r="B61" s="336" t="s">
        <v>130</v>
      </c>
      <c r="C61" s="336"/>
      <c r="D61" s="336"/>
      <c r="E61" s="25" t="s">
        <v>56</v>
      </c>
      <c r="F61" s="26" t="s">
        <v>45</v>
      </c>
      <c r="G61" s="38" t="s">
        <v>55</v>
      </c>
      <c r="H61" s="337"/>
      <c r="I61" s="337"/>
      <c r="K61" s="336" t="s">
        <v>156</v>
      </c>
      <c r="L61" s="336"/>
      <c r="M61" s="336"/>
      <c r="N61" s="25" t="s">
        <v>47</v>
      </c>
      <c r="O61" s="26" t="s">
        <v>55</v>
      </c>
      <c r="P61" s="38" t="s">
        <v>55</v>
      </c>
      <c r="Q61" s="352"/>
      <c r="R61" s="353"/>
      <c r="T61" s="336" t="s">
        <v>183</v>
      </c>
      <c r="U61" s="336"/>
      <c r="V61" s="336"/>
      <c r="W61" s="25" t="s">
        <v>26</v>
      </c>
      <c r="X61" s="26" t="s">
        <v>23</v>
      </c>
      <c r="Y61" s="38" t="s">
        <v>23</v>
      </c>
      <c r="Z61" s="352"/>
      <c r="AA61" s="353"/>
      <c r="AC61" s="336" t="s">
        <v>183</v>
      </c>
      <c r="AD61" s="336"/>
      <c r="AE61" s="336"/>
      <c r="AF61" s="25" t="s">
        <v>26</v>
      </c>
      <c r="AG61" s="26" t="s">
        <v>23</v>
      </c>
      <c r="AH61" s="38" t="s">
        <v>23</v>
      </c>
      <c r="AI61" s="352"/>
      <c r="AJ61" s="353"/>
    </row>
    <row r="62" spans="2:36" ht="13.5" thickBot="1" x14ac:dyDescent="0.25">
      <c r="B62" s="336"/>
      <c r="C62" s="336"/>
      <c r="D62" s="336"/>
      <c r="E62" s="27" t="s">
        <v>65</v>
      </c>
      <c r="F62" s="28" t="s">
        <v>70</v>
      </c>
      <c r="G62" s="37" t="s">
        <v>71</v>
      </c>
      <c r="H62" s="337"/>
      <c r="I62" s="337"/>
      <c r="K62" s="336"/>
      <c r="L62" s="336"/>
      <c r="M62" s="336"/>
      <c r="N62" s="34" t="s">
        <v>24</v>
      </c>
      <c r="O62" s="35" t="s">
        <v>24</v>
      </c>
      <c r="P62" s="36" t="s">
        <v>24</v>
      </c>
      <c r="Q62" s="354"/>
      <c r="R62" s="355"/>
      <c r="T62" s="336"/>
      <c r="U62" s="336"/>
      <c r="V62" s="336"/>
      <c r="W62" s="27" t="s">
        <v>24</v>
      </c>
      <c r="X62" s="28" t="s">
        <v>24</v>
      </c>
      <c r="Y62" s="37" t="s">
        <v>24</v>
      </c>
      <c r="Z62" s="354"/>
      <c r="AA62" s="355"/>
      <c r="AC62" s="336"/>
      <c r="AD62" s="336"/>
      <c r="AE62" s="336"/>
      <c r="AF62" s="27" t="s">
        <v>24</v>
      </c>
      <c r="AG62" s="28" t="s">
        <v>24</v>
      </c>
      <c r="AH62" s="37" t="s">
        <v>24</v>
      </c>
      <c r="AI62" s="354"/>
      <c r="AJ62" s="355"/>
    </row>
    <row r="63" spans="2:36" ht="13.5" thickBot="1" x14ac:dyDescent="0.25">
      <c r="B63" s="336"/>
      <c r="C63" s="336"/>
      <c r="D63" s="336"/>
      <c r="E63" s="29" t="s">
        <v>90</v>
      </c>
      <c r="F63" s="30" t="s">
        <v>91</v>
      </c>
      <c r="G63" s="39" t="s">
        <v>90</v>
      </c>
      <c r="H63" s="337"/>
      <c r="I63" s="337"/>
      <c r="K63" s="336"/>
      <c r="L63" s="336"/>
      <c r="M63" s="336"/>
      <c r="N63" s="62" t="s">
        <v>28</v>
      </c>
      <c r="O63" s="63" t="s">
        <v>28</v>
      </c>
      <c r="P63" s="64" t="s">
        <v>28</v>
      </c>
      <c r="Q63" s="356"/>
      <c r="R63" s="357"/>
      <c r="T63" s="336"/>
      <c r="U63" s="336"/>
      <c r="V63" s="336"/>
      <c r="W63" s="29" t="s">
        <v>28</v>
      </c>
      <c r="X63" s="30" t="s">
        <v>28</v>
      </c>
      <c r="Y63" s="39" t="s">
        <v>28</v>
      </c>
      <c r="Z63" s="356"/>
      <c r="AA63" s="357"/>
      <c r="AC63" s="336"/>
      <c r="AD63" s="336"/>
      <c r="AE63" s="336"/>
      <c r="AF63" s="29" t="s">
        <v>28</v>
      </c>
      <c r="AG63" s="30" t="s">
        <v>28</v>
      </c>
      <c r="AH63" s="39" t="s">
        <v>28</v>
      </c>
      <c r="AI63" s="356"/>
      <c r="AJ63" s="357"/>
    </row>
    <row r="64" spans="2:36" ht="12.75" customHeight="1" thickBot="1" x14ac:dyDescent="0.25">
      <c r="B64" s="336" t="s">
        <v>131</v>
      </c>
      <c r="C64" s="336"/>
      <c r="D64" s="336"/>
      <c r="E64" s="25" t="s">
        <v>42</v>
      </c>
      <c r="F64" s="26" t="s">
        <v>45</v>
      </c>
      <c r="G64" s="38" t="s">
        <v>41</v>
      </c>
      <c r="H64" s="337"/>
      <c r="I64" s="337"/>
      <c r="K64" s="336" t="s">
        <v>157</v>
      </c>
      <c r="L64" s="336"/>
      <c r="M64" s="336"/>
      <c r="N64" s="25" t="s">
        <v>47</v>
      </c>
      <c r="O64" s="26" t="s">
        <v>55</v>
      </c>
      <c r="P64" s="38" t="s">
        <v>52</v>
      </c>
      <c r="Q64" s="368"/>
      <c r="R64" s="339"/>
      <c r="T64" s="336" t="s">
        <v>184</v>
      </c>
      <c r="U64" s="336"/>
      <c r="V64" s="336"/>
      <c r="W64" s="25" t="s">
        <v>23</v>
      </c>
      <c r="X64" s="26" t="s">
        <v>23</v>
      </c>
      <c r="Y64" s="38" t="s">
        <v>23</v>
      </c>
      <c r="Z64" s="368"/>
      <c r="AA64" s="339"/>
      <c r="AC64" s="336" t="s">
        <v>184</v>
      </c>
      <c r="AD64" s="336"/>
      <c r="AE64" s="336"/>
      <c r="AF64" s="25" t="s">
        <v>23</v>
      </c>
      <c r="AG64" s="26" t="s">
        <v>23</v>
      </c>
      <c r="AH64" s="38" t="s">
        <v>23</v>
      </c>
      <c r="AI64" s="368"/>
      <c r="AJ64" s="339"/>
    </row>
    <row r="65" spans="2:36" ht="13.5" customHeight="1" thickBot="1" x14ac:dyDescent="0.25">
      <c r="B65" s="336"/>
      <c r="C65" s="336"/>
      <c r="D65" s="336"/>
      <c r="E65" s="27" t="s">
        <v>73</v>
      </c>
      <c r="F65" s="28" t="s">
        <v>70</v>
      </c>
      <c r="G65" s="37" t="s">
        <v>66</v>
      </c>
      <c r="H65" s="337"/>
      <c r="I65" s="337"/>
      <c r="K65" s="336"/>
      <c r="L65" s="336"/>
      <c r="M65" s="336"/>
      <c r="N65" s="27" t="s">
        <v>72</v>
      </c>
      <c r="O65" s="28" t="s">
        <v>71</v>
      </c>
      <c r="P65" s="37" t="s">
        <v>72</v>
      </c>
      <c r="Q65" s="369"/>
      <c r="R65" s="341"/>
      <c r="T65" s="336"/>
      <c r="U65" s="336"/>
      <c r="V65" s="336"/>
      <c r="W65" s="27" t="s">
        <v>27</v>
      </c>
      <c r="X65" s="28" t="s">
        <v>24</v>
      </c>
      <c r="Y65" s="37" t="s">
        <v>24</v>
      </c>
      <c r="Z65" s="369"/>
      <c r="AA65" s="341"/>
      <c r="AC65" s="336"/>
      <c r="AD65" s="336"/>
      <c r="AE65" s="336"/>
      <c r="AF65" s="27" t="s">
        <v>27</v>
      </c>
      <c r="AG65" s="28" t="s">
        <v>24</v>
      </c>
      <c r="AH65" s="37" t="s">
        <v>24</v>
      </c>
      <c r="AI65" s="369"/>
      <c r="AJ65" s="341"/>
    </row>
    <row r="66" spans="2:36" ht="13.5" thickBot="1" x14ac:dyDescent="0.25">
      <c r="B66" s="336"/>
      <c r="C66" s="336"/>
      <c r="D66" s="336"/>
      <c r="E66" s="29" t="s">
        <v>92</v>
      </c>
      <c r="F66" s="30" t="s">
        <v>88</v>
      </c>
      <c r="G66" s="39" t="s">
        <v>89</v>
      </c>
      <c r="H66" s="337"/>
      <c r="I66" s="337"/>
      <c r="K66" s="336"/>
      <c r="L66" s="336"/>
      <c r="M66" s="336"/>
      <c r="N66" s="29" t="s">
        <v>89</v>
      </c>
      <c r="O66" s="30" t="s">
        <v>85</v>
      </c>
      <c r="P66" s="39" t="s">
        <v>89</v>
      </c>
      <c r="Q66" s="370"/>
      <c r="R66" s="343"/>
      <c r="T66" s="336"/>
      <c r="U66" s="336"/>
      <c r="V66" s="336"/>
      <c r="W66" s="29" t="s">
        <v>25</v>
      </c>
      <c r="X66" s="30" t="s">
        <v>25</v>
      </c>
      <c r="Y66" s="39" t="s">
        <v>25</v>
      </c>
      <c r="Z66" s="370"/>
      <c r="AA66" s="343"/>
      <c r="AC66" s="336"/>
      <c r="AD66" s="336"/>
      <c r="AE66" s="336"/>
      <c r="AF66" s="29" t="s">
        <v>25</v>
      </c>
      <c r="AG66" s="30" t="s">
        <v>25</v>
      </c>
      <c r="AH66" s="39" t="s">
        <v>25</v>
      </c>
      <c r="AI66" s="370"/>
      <c r="AJ66" s="343"/>
    </row>
    <row r="67" spans="2:36" ht="12.75" customHeight="1" thickBot="1" x14ac:dyDescent="0.25">
      <c r="B67" s="336" t="s">
        <v>132</v>
      </c>
      <c r="C67" s="336"/>
      <c r="D67" s="336"/>
      <c r="E67" s="25" t="s">
        <v>45</v>
      </c>
      <c r="F67" s="26" t="s">
        <v>45</v>
      </c>
      <c r="G67" s="38" t="s">
        <v>42</v>
      </c>
      <c r="H67" s="337"/>
      <c r="I67" s="337"/>
      <c r="K67" s="336" t="s">
        <v>158</v>
      </c>
      <c r="L67" s="336"/>
      <c r="M67" s="336"/>
      <c r="N67" s="25" t="s">
        <v>43</v>
      </c>
      <c r="O67" s="26" t="s">
        <v>42</v>
      </c>
      <c r="P67" s="38" t="s">
        <v>46</v>
      </c>
      <c r="Q67" s="368"/>
      <c r="R67" s="339"/>
      <c r="T67" s="336" t="s">
        <v>185</v>
      </c>
      <c r="U67" s="336"/>
      <c r="V67" s="336"/>
      <c r="W67" s="25" t="s">
        <v>23</v>
      </c>
      <c r="X67" s="26" t="s">
        <v>23</v>
      </c>
      <c r="Y67" s="38" t="s">
        <v>23</v>
      </c>
      <c r="Z67" s="368"/>
      <c r="AA67" s="339"/>
      <c r="AC67" s="336" t="s">
        <v>185</v>
      </c>
      <c r="AD67" s="336"/>
      <c r="AE67" s="336"/>
      <c r="AF67" s="25" t="s">
        <v>23</v>
      </c>
      <c r="AG67" s="26" t="s">
        <v>23</v>
      </c>
      <c r="AH67" s="38" t="s">
        <v>23</v>
      </c>
      <c r="AI67" s="368"/>
      <c r="AJ67" s="339"/>
    </row>
    <row r="68" spans="2:36" ht="12.75" customHeight="1" thickBot="1" x14ac:dyDescent="0.25">
      <c r="B68" s="336"/>
      <c r="C68" s="336"/>
      <c r="D68" s="336"/>
      <c r="E68" s="27" t="s">
        <v>70</v>
      </c>
      <c r="F68" s="28" t="s">
        <v>70</v>
      </c>
      <c r="G68" s="37" t="s">
        <v>73</v>
      </c>
      <c r="H68" s="337"/>
      <c r="I68" s="337"/>
      <c r="K68" s="336"/>
      <c r="L68" s="336"/>
      <c r="M68" s="336"/>
      <c r="N68" s="27" t="s">
        <v>69</v>
      </c>
      <c r="O68" s="28" t="s">
        <v>66</v>
      </c>
      <c r="P68" s="37" t="s">
        <v>76</v>
      </c>
      <c r="Q68" s="369"/>
      <c r="R68" s="341"/>
      <c r="T68" s="336"/>
      <c r="U68" s="336"/>
      <c r="V68" s="336"/>
      <c r="W68" s="27" t="s">
        <v>24</v>
      </c>
      <c r="X68" s="28" t="s">
        <v>27</v>
      </c>
      <c r="Y68" s="37" t="s">
        <v>24</v>
      </c>
      <c r="Z68" s="369"/>
      <c r="AA68" s="341"/>
      <c r="AC68" s="336"/>
      <c r="AD68" s="336"/>
      <c r="AE68" s="336"/>
      <c r="AF68" s="27" t="s">
        <v>24</v>
      </c>
      <c r="AG68" s="28" t="s">
        <v>27</v>
      </c>
      <c r="AH68" s="37" t="s">
        <v>24</v>
      </c>
      <c r="AI68" s="369"/>
      <c r="AJ68" s="341"/>
    </row>
    <row r="69" spans="2:36" ht="12.75" customHeight="1" thickBot="1" x14ac:dyDescent="0.25">
      <c r="B69" s="336"/>
      <c r="C69" s="336"/>
      <c r="D69" s="336"/>
      <c r="E69" s="29" t="s">
        <v>87</v>
      </c>
      <c r="F69" s="30" t="s">
        <v>87</v>
      </c>
      <c r="G69" s="39" t="s">
        <v>89</v>
      </c>
      <c r="H69" s="337"/>
      <c r="I69" s="337"/>
      <c r="K69" s="336"/>
      <c r="L69" s="336"/>
      <c r="M69" s="336"/>
      <c r="N69" s="29" t="s">
        <v>86</v>
      </c>
      <c r="O69" s="30" t="s">
        <v>85</v>
      </c>
      <c r="P69" s="39" t="s">
        <v>87</v>
      </c>
      <c r="Q69" s="370"/>
      <c r="R69" s="343"/>
      <c r="T69" s="336"/>
      <c r="U69" s="336"/>
      <c r="V69" s="336"/>
      <c r="W69" s="29" t="s">
        <v>25</v>
      </c>
      <c r="X69" s="30" t="s">
        <v>25</v>
      </c>
      <c r="Y69" s="39" t="s">
        <v>25</v>
      </c>
      <c r="Z69" s="370"/>
      <c r="AA69" s="343"/>
      <c r="AC69" s="336"/>
      <c r="AD69" s="336"/>
      <c r="AE69" s="336"/>
      <c r="AF69" s="29" t="s">
        <v>25</v>
      </c>
      <c r="AG69" s="30" t="s">
        <v>25</v>
      </c>
      <c r="AH69" s="39" t="s">
        <v>25</v>
      </c>
      <c r="AI69" s="370"/>
      <c r="AJ69" s="343"/>
    </row>
    <row r="70" spans="2:36" ht="12.75" customHeight="1" thickBot="1" x14ac:dyDescent="0.25">
      <c r="B70" s="336" t="s">
        <v>133</v>
      </c>
      <c r="C70" s="336"/>
      <c r="D70" s="336"/>
      <c r="E70" s="25" t="s">
        <v>45</v>
      </c>
      <c r="F70" s="26" t="s">
        <v>46</v>
      </c>
      <c r="G70" s="38" t="s">
        <v>41</v>
      </c>
      <c r="H70" s="337"/>
      <c r="I70" s="337"/>
      <c r="K70" s="336"/>
      <c r="L70" s="336"/>
      <c r="M70" s="336"/>
      <c r="N70" s="25" t="s">
        <v>23</v>
      </c>
      <c r="O70" s="25" t="s">
        <v>26</v>
      </c>
      <c r="P70" s="25" t="s">
        <v>26</v>
      </c>
      <c r="Q70" s="337"/>
      <c r="R70" s="337"/>
      <c r="T70" s="336" t="s">
        <v>186</v>
      </c>
      <c r="U70" s="336"/>
      <c r="V70" s="336"/>
      <c r="W70" s="25" t="s">
        <v>23</v>
      </c>
      <c r="X70" s="25" t="s">
        <v>26</v>
      </c>
      <c r="Y70" s="25" t="s">
        <v>26</v>
      </c>
      <c r="Z70" s="337"/>
      <c r="AA70" s="337"/>
      <c r="AC70" s="336" t="s">
        <v>186</v>
      </c>
      <c r="AD70" s="336"/>
      <c r="AE70" s="336"/>
      <c r="AF70" s="25" t="s">
        <v>23</v>
      </c>
      <c r="AG70" s="25" t="s">
        <v>26</v>
      </c>
      <c r="AH70" s="25" t="s">
        <v>26</v>
      </c>
      <c r="AI70" s="337"/>
      <c r="AJ70" s="337"/>
    </row>
    <row r="71" spans="2:36" ht="13.5" customHeight="1" thickBot="1" x14ac:dyDescent="0.25">
      <c r="B71" s="336"/>
      <c r="C71" s="336"/>
      <c r="D71" s="336"/>
      <c r="E71" s="27" t="s">
        <v>67</v>
      </c>
      <c r="F71" s="28" t="s">
        <v>70</v>
      </c>
      <c r="G71" s="37" t="s">
        <v>70</v>
      </c>
      <c r="H71" s="337"/>
      <c r="I71" s="337"/>
      <c r="K71" s="336"/>
      <c r="L71" s="336"/>
      <c r="M71" s="336"/>
      <c r="N71" s="27" t="s">
        <v>24</v>
      </c>
      <c r="O71" s="27" t="s">
        <v>24</v>
      </c>
      <c r="P71" s="27" t="s">
        <v>24</v>
      </c>
      <c r="Q71" s="337"/>
      <c r="R71" s="337"/>
      <c r="T71" s="336"/>
      <c r="U71" s="336"/>
      <c r="V71" s="336"/>
      <c r="W71" s="27" t="s">
        <v>24</v>
      </c>
      <c r="X71" s="27" t="s">
        <v>24</v>
      </c>
      <c r="Y71" s="27" t="s">
        <v>24</v>
      </c>
      <c r="Z71" s="337"/>
      <c r="AA71" s="337"/>
      <c r="AC71" s="336"/>
      <c r="AD71" s="336"/>
      <c r="AE71" s="336"/>
      <c r="AF71" s="27" t="s">
        <v>24</v>
      </c>
      <c r="AG71" s="27" t="s">
        <v>24</v>
      </c>
      <c r="AH71" s="27" t="s">
        <v>24</v>
      </c>
      <c r="AI71" s="337"/>
      <c r="AJ71" s="337"/>
    </row>
    <row r="72" spans="2:36" ht="12.75" customHeight="1" thickBot="1" x14ac:dyDescent="0.25">
      <c r="B72" s="336"/>
      <c r="C72" s="336"/>
      <c r="D72" s="336"/>
      <c r="E72" s="29" t="s">
        <v>87</v>
      </c>
      <c r="F72" s="30" t="s">
        <v>89</v>
      </c>
      <c r="G72" s="39" t="s">
        <v>85</v>
      </c>
      <c r="H72" s="337"/>
      <c r="I72" s="337"/>
      <c r="K72" s="336"/>
      <c r="L72" s="336"/>
      <c r="M72" s="336"/>
      <c r="N72" s="29" t="s">
        <v>25</v>
      </c>
      <c r="O72" s="29" t="s">
        <v>25</v>
      </c>
      <c r="P72" s="29" t="s">
        <v>25</v>
      </c>
      <c r="Q72" s="337"/>
      <c r="R72" s="337"/>
      <c r="T72" s="336"/>
      <c r="U72" s="336"/>
      <c r="V72" s="336"/>
      <c r="W72" s="29" t="s">
        <v>25</v>
      </c>
      <c r="X72" s="29" t="s">
        <v>25</v>
      </c>
      <c r="Y72" s="29" t="s">
        <v>25</v>
      </c>
      <c r="Z72" s="337"/>
      <c r="AA72" s="337"/>
      <c r="AC72" s="336"/>
      <c r="AD72" s="336"/>
      <c r="AE72" s="336"/>
      <c r="AF72" s="29" t="s">
        <v>25</v>
      </c>
      <c r="AG72" s="29" t="s">
        <v>25</v>
      </c>
      <c r="AH72" s="29" t="s">
        <v>25</v>
      </c>
      <c r="AI72" s="337"/>
      <c r="AJ72" s="337"/>
    </row>
    <row r="73" spans="2:36" ht="12.75" customHeight="1" thickBot="1" x14ac:dyDescent="0.25">
      <c r="B73" s="336" t="s">
        <v>134</v>
      </c>
      <c r="C73" s="336"/>
      <c r="D73" s="336"/>
      <c r="E73" s="25" t="s">
        <v>45</v>
      </c>
      <c r="F73" s="26" t="s">
        <v>44</v>
      </c>
      <c r="G73" s="38" t="s">
        <v>47</v>
      </c>
      <c r="H73" s="337"/>
      <c r="I73" s="337"/>
      <c r="K73" s="336"/>
      <c r="L73" s="336"/>
      <c r="M73" s="336"/>
      <c r="N73" s="25" t="s">
        <v>23</v>
      </c>
      <c r="O73" s="25" t="s">
        <v>26</v>
      </c>
      <c r="P73" s="25" t="s">
        <v>26</v>
      </c>
      <c r="Q73" s="337"/>
      <c r="R73" s="337"/>
      <c r="T73" s="336" t="s">
        <v>187</v>
      </c>
      <c r="U73" s="336"/>
      <c r="V73" s="336"/>
      <c r="W73" s="25" t="s">
        <v>23</v>
      </c>
      <c r="X73" s="25" t="s">
        <v>26</v>
      </c>
      <c r="Y73" s="25" t="s">
        <v>26</v>
      </c>
      <c r="Z73" s="337"/>
      <c r="AA73" s="337"/>
      <c r="AC73" s="336" t="s">
        <v>187</v>
      </c>
      <c r="AD73" s="336"/>
      <c r="AE73" s="336"/>
      <c r="AF73" s="25" t="s">
        <v>23</v>
      </c>
      <c r="AG73" s="25" t="s">
        <v>26</v>
      </c>
      <c r="AH73" s="25" t="s">
        <v>26</v>
      </c>
      <c r="AI73" s="337"/>
      <c r="AJ73" s="337"/>
    </row>
    <row r="74" spans="2:36" ht="12.75" customHeight="1" thickBot="1" x14ac:dyDescent="0.25">
      <c r="B74" s="336"/>
      <c r="C74" s="336"/>
      <c r="D74" s="336"/>
      <c r="E74" s="34" t="s">
        <v>24</v>
      </c>
      <c r="F74" s="35" t="s">
        <v>24</v>
      </c>
      <c r="G74" s="36" t="s">
        <v>24</v>
      </c>
      <c r="H74" s="337"/>
      <c r="I74" s="337"/>
      <c r="K74" s="336"/>
      <c r="L74" s="336"/>
      <c r="M74" s="336"/>
      <c r="N74" s="27" t="s">
        <v>24</v>
      </c>
      <c r="O74" s="27" t="s">
        <v>24</v>
      </c>
      <c r="P74" s="27" t="s">
        <v>24</v>
      </c>
      <c r="Q74" s="337"/>
      <c r="R74" s="337"/>
      <c r="T74" s="336"/>
      <c r="U74" s="336"/>
      <c r="V74" s="336"/>
      <c r="W74" s="27" t="s">
        <v>24</v>
      </c>
      <c r="X74" s="27" t="s">
        <v>24</v>
      </c>
      <c r="Y74" s="27" t="s">
        <v>24</v>
      </c>
      <c r="Z74" s="337"/>
      <c r="AA74" s="337"/>
      <c r="AC74" s="336"/>
      <c r="AD74" s="336"/>
      <c r="AE74" s="336"/>
      <c r="AF74" s="27" t="s">
        <v>24</v>
      </c>
      <c r="AG74" s="27" t="s">
        <v>24</v>
      </c>
      <c r="AH74" s="27" t="s">
        <v>24</v>
      </c>
      <c r="AI74" s="337"/>
      <c r="AJ74" s="337"/>
    </row>
    <row r="75" spans="2:36" ht="12.75" customHeight="1" thickBot="1" x14ac:dyDescent="0.25">
      <c r="B75" s="336"/>
      <c r="C75" s="336"/>
      <c r="D75" s="336"/>
      <c r="E75" s="40" t="s">
        <v>25</v>
      </c>
      <c r="F75" s="41" t="s">
        <v>25</v>
      </c>
      <c r="G75" s="42" t="s">
        <v>25</v>
      </c>
      <c r="H75" s="337"/>
      <c r="I75" s="337"/>
      <c r="K75" s="336"/>
      <c r="L75" s="336"/>
      <c r="M75" s="336"/>
      <c r="N75" s="29" t="s">
        <v>25</v>
      </c>
      <c r="O75" s="29" t="s">
        <v>25</v>
      </c>
      <c r="P75" s="29" t="s">
        <v>25</v>
      </c>
      <c r="Q75" s="337"/>
      <c r="R75" s="337"/>
      <c r="T75" s="336"/>
      <c r="U75" s="336"/>
      <c r="V75" s="336"/>
      <c r="W75" s="29" t="s">
        <v>25</v>
      </c>
      <c r="X75" s="29" t="s">
        <v>25</v>
      </c>
      <c r="Y75" s="29" t="s">
        <v>25</v>
      </c>
      <c r="Z75" s="337"/>
      <c r="AA75" s="337"/>
      <c r="AC75" s="336"/>
      <c r="AD75" s="336"/>
      <c r="AE75" s="336"/>
      <c r="AF75" s="29" t="s">
        <v>25</v>
      </c>
      <c r="AG75" s="29" t="s">
        <v>25</v>
      </c>
      <c r="AH75" s="29" t="s">
        <v>25</v>
      </c>
      <c r="AI75" s="337"/>
      <c r="AJ75" s="337"/>
    </row>
    <row r="76" spans="2:36" ht="12.75" customHeight="1" thickBot="1" x14ac:dyDescent="0.25"/>
    <row r="77" spans="2:36" ht="18.75" customHeight="1" thickBot="1" x14ac:dyDescent="0.25">
      <c r="B77" s="364" t="s">
        <v>223</v>
      </c>
      <c r="C77" s="364"/>
      <c r="D77" s="364"/>
      <c r="E77" s="365" t="s">
        <v>14</v>
      </c>
      <c r="F77" s="366" t="s">
        <v>15</v>
      </c>
      <c r="G77" s="366" t="s">
        <v>16</v>
      </c>
      <c r="H77" s="366" t="s">
        <v>17</v>
      </c>
      <c r="I77" s="365" t="s">
        <v>18</v>
      </c>
      <c r="K77" s="364" t="s">
        <v>226</v>
      </c>
      <c r="L77" s="364"/>
      <c r="M77" s="364"/>
      <c r="N77" s="365" t="s">
        <v>14</v>
      </c>
      <c r="O77" s="366" t="s">
        <v>15</v>
      </c>
      <c r="P77" s="366" t="s">
        <v>16</v>
      </c>
      <c r="Q77" s="366" t="s">
        <v>17</v>
      </c>
      <c r="R77" s="365" t="s">
        <v>18</v>
      </c>
      <c r="T77" s="364" t="s">
        <v>231</v>
      </c>
      <c r="U77" s="364"/>
      <c r="V77" s="364"/>
      <c r="W77" s="365" t="s">
        <v>14</v>
      </c>
      <c r="X77" s="366" t="s">
        <v>15</v>
      </c>
      <c r="Y77" s="366" t="s">
        <v>16</v>
      </c>
      <c r="Z77" s="366" t="s">
        <v>17</v>
      </c>
      <c r="AA77" s="365" t="s">
        <v>18</v>
      </c>
      <c r="AC77" s="364" t="s">
        <v>231</v>
      </c>
      <c r="AD77" s="364"/>
      <c r="AE77" s="364"/>
      <c r="AF77" s="365" t="s">
        <v>14</v>
      </c>
      <c r="AG77" s="366" t="s">
        <v>15</v>
      </c>
      <c r="AH77" s="366" t="s">
        <v>16</v>
      </c>
      <c r="AI77" s="366" t="s">
        <v>17</v>
      </c>
      <c r="AJ77" s="365" t="s">
        <v>18</v>
      </c>
    </row>
    <row r="78" spans="2:36" ht="18.75" customHeight="1" thickBot="1" x14ac:dyDescent="0.25">
      <c r="B78" s="364"/>
      <c r="C78" s="364"/>
      <c r="D78" s="364"/>
      <c r="E78" s="365"/>
      <c r="F78" s="366"/>
      <c r="G78" s="366"/>
      <c r="H78" s="366"/>
      <c r="I78" s="365"/>
      <c r="K78" s="364"/>
      <c r="L78" s="364"/>
      <c r="M78" s="364"/>
      <c r="N78" s="365"/>
      <c r="O78" s="366"/>
      <c r="P78" s="366"/>
      <c r="Q78" s="366"/>
      <c r="R78" s="365"/>
      <c r="T78" s="364"/>
      <c r="U78" s="364"/>
      <c r="V78" s="364"/>
      <c r="W78" s="365"/>
      <c r="X78" s="366"/>
      <c r="Y78" s="366"/>
      <c r="Z78" s="366"/>
      <c r="AA78" s="365"/>
      <c r="AC78" s="364"/>
      <c r="AD78" s="364"/>
      <c r="AE78" s="364"/>
      <c r="AF78" s="365"/>
      <c r="AG78" s="366"/>
      <c r="AH78" s="366"/>
      <c r="AI78" s="366"/>
      <c r="AJ78" s="365"/>
    </row>
    <row r="79" spans="2:36" ht="13.5" thickBot="1" x14ac:dyDescent="0.25">
      <c r="B79" s="336" t="s">
        <v>135</v>
      </c>
      <c r="C79" s="336"/>
      <c r="D79" s="336"/>
      <c r="E79" s="359">
        <v>0</v>
      </c>
      <c r="F79" s="359">
        <v>2</v>
      </c>
      <c r="G79" s="360">
        <v>4</v>
      </c>
      <c r="H79" s="358">
        <f>IF(IFERROR(F79-E79,""),((G79-E79)/(F79-E79)*100))</f>
        <v>200</v>
      </c>
      <c r="I79" s="361">
        <f>IF(IFERROR(H79:H84,""),IF(AVERAGE(H79:H84)&gt;100,100,IF(AVERAGE(H79:H84)&lt;0,0,AVERAGE(H79:H84))))</f>
        <v>100</v>
      </c>
      <c r="K79" s="336" t="s">
        <v>100</v>
      </c>
      <c r="L79" s="336"/>
      <c r="M79" s="336"/>
      <c r="N79" s="359">
        <v>22.23</v>
      </c>
      <c r="O79" s="371">
        <v>60</v>
      </c>
      <c r="P79" s="360">
        <v>61.1</v>
      </c>
      <c r="Q79" s="358">
        <f>IF(IFERROR(O79-N79,""),((P79-N79)/(O79-N79)*100))</f>
        <v>102.9123643102992</v>
      </c>
      <c r="R79" s="361">
        <f>IF(IFERROR(Q79:Q84,""),IF(AVERAGE(Q79:Q84)&gt;100,100,IF(AVERAGE(Q79:Q84)&lt;0,0,AVERAGE(Q79:Q84))))</f>
        <v>100</v>
      </c>
      <c r="T79" s="336" t="s">
        <v>188</v>
      </c>
      <c r="U79" s="336"/>
      <c r="V79" s="336"/>
      <c r="W79" s="359"/>
      <c r="X79" s="371"/>
      <c r="Y79" s="360"/>
      <c r="Z79" s="358" t="b">
        <f>IF(IFERROR(X79-W79,""),((Y79-W79)/(X79-W79)*100))</f>
        <v>0</v>
      </c>
      <c r="AA79" s="361" t="b">
        <f>IF(IFERROR(Z79:Z84,""),IF(AVERAGE(Z79:Z84)&gt;100,100,IF(AVERAGE(Z79:Z84)&lt;0,0,AVERAGE(Z79:Z84))))</f>
        <v>0</v>
      </c>
      <c r="AC79" s="336" t="s">
        <v>188</v>
      </c>
      <c r="AD79" s="336"/>
      <c r="AE79" s="336"/>
      <c r="AF79" s="359"/>
      <c r="AG79" s="371"/>
      <c r="AH79" s="360"/>
      <c r="AI79" s="358" t="b">
        <f>IF(IFERROR(AG79-AF79,""),((AH79-AF79)/(AG79-AF79)*100))</f>
        <v>0</v>
      </c>
      <c r="AJ79" s="361" t="b">
        <f>IF(IFERROR(AI79:AI84,""),IF(AVERAGE(AI79:AI84)&gt;100,100,IF(AVERAGE(AI79:AI84)&lt;0,0,AVERAGE(AI79:AI84))))</f>
        <v>0</v>
      </c>
    </row>
    <row r="80" spans="2:36" ht="13.5" thickBot="1" x14ac:dyDescent="0.25">
      <c r="B80" s="336"/>
      <c r="C80" s="336"/>
      <c r="D80" s="336"/>
      <c r="E80" s="359"/>
      <c r="F80" s="359"/>
      <c r="G80" s="360"/>
      <c r="H80" s="358"/>
      <c r="I80" s="362"/>
      <c r="K80" s="336"/>
      <c r="L80" s="336"/>
      <c r="M80" s="336"/>
      <c r="N80" s="359"/>
      <c r="O80" s="371"/>
      <c r="P80" s="360"/>
      <c r="Q80" s="358"/>
      <c r="R80" s="362"/>
      <c r="T80" s="336"/>
      <c r="U80" s="336"/>
      <c r="V80" s="336"/>
      <c r="W80" s="359"/>
      <c r="X80" s="371"/>
      <c r="Y80" s="360"/>
      <c r="Z80" s="358"/>
      <c r="AA80" s="362"/>
      <c r="AC80" s="336"/>
      <c r="AD80" s="336"/>
      <c r="AE80" s="336"/>
      <c r="AF80" s="359"/>
      <c r="AG80" s="371"/>
      <c r="AH80" s="360"/>
      <c r="AI80" s="358"/>
      <c r="AJ80" s="362"/>
    </row>
    <row r="81" spans="2:36" ht="13.5" customHeight="1" thickBot="1" x14ac:dyDescent="0.25">
      <c r="B81" s="405"/>
      <c r="C81" s="405"/>
      <c r="D81" s="405"/>
      <c r="E81" s="406"/>
      <c r="F81" s="407"/>
      <c r="G81" s="408"/>
      <c r="H81" s="358" t="b">
        <f>IF(IFERROR(F81-E81,""),((G81-E81)/(F81-E81)*100))</f>
        <v>0</v>
      </c>
      <c r="I81" s="362"/>
      <c r="K81" s="336"/>
      <c r="L81" s="336"/>
      <c r="M81" s="336"/>
      <c r="N81" s="359"/>
      <c r="O81" s="371"/>
      <c r="P81" s="360"/>
      <c r="Q81" s="358" t="b">
        <f>IF(IFERROR(O81-N81,""),((P81-N81)/(O81-N81)*100))</f>
        <v>0</v>
      </c>
      <c r="R81" s="362"/>
      <c r="T81" s="336" t="s">
        <v>189</v>
      </c>
      <c r="U81" s="336"/>
      <c r="V81" s="336"/>
      <c r="W81" s="359"/>
      <c r="X81" s="371"/>
      <c r="Y81" s="360"/>
      <c r="Z81" s="358" t="b">
        <f>IF(IFERROR(X81-W81,""),((Y81-W81)/(X81-W81)*100))</f>
        <v>0</v>
      </c>
      <c r="AA81" s="362"/>
      <c r="AC81" s="336" t="s">
        <v>189</v>
      </c>
      <c r="AD81" s="336"/>
      <c r="AE81" s="336"/>
      <c r="AF81" s="359"/>
      <c r="AG81" s="371"/>
      <c r="AH81" s="360"/>
      <c r="AI81" s="358" t="b">
        <f>IF(IFERROR(AG81-AF81,""),((AH81-AF81)/(AG81-AF81)*100))</f>
        <v>0</v>
      </c>
      <c r="AJ81" s="362"/>
    </row>
    <row r="82" spans="2:36" ht="12.75" customHeight="1" thickBot="1" x14ac:dyDescent="0.25">
      <c r="B82" s="405"/>
      <c r="C82" s="405"/>
      <c r="D82" s="405"/>
      <c r="E82" s="406"/>
      <c r="F82" s="407"/>
      <c r="G82" s="408"/>
      <c r="H82" s="358"/>
      <c r="I82" s="362"/>
      <c r="K82" s="336"/>
      <c r="L82" s="336"/>
      <c r="M82" s="336"/>
      <c r="N82" s="359"/>
      <c r="O82" s="371"/>
      <c r="P82" s="360"/>
      <c r="Q82" s="358"/>
      <c r="R82" s="362"/>
      <c r="T82" s="336"/>
      <c r="U82" s="336"/>
      <c r="V82" s="336"/>
      <c r="W82" s="359"/>
      <c r="X82" s="371"/>
      <c r="Y82" s="360"/>
      <c r="Z82" s="358"/>
      <c r="AA82" s="362"/>
      <c r="AC82" s="336"/>
      <c r="AD82" s="336"/>
      <c r="AE82" s="336"/>
      <c r="AF82" s="359"/>
      <c r="AG82" s="371"/>
      <c r="AH82" s="360"/>
      <c r="AI82" s="358"/>
      <c r="AJ82" s="362"/>
    </row>
    <row r="83" spans="2:36" ht="13.5" customHeight="1" thickBot="1" x14ac:dyDescent="0.25">
      <c r="B83" s="409"/>
      <c r="C83" s="409"/>
      <c r="D83" s="409"/>
      <c r="E83" s="410"/>
      <c r="F83" s="407"/>
      <c r="G83" s="408"/>
      <c r="H83" s="358" t="b">
        <f>IF(IFERROR(F83-E83,""),((G83-E83)/(F83-E83)*100))</f>
        <v>0</v>
      </c>
      <c r="I83" s="362"/>
      <c r="K83" s="336"/>
      <c r="L83" s="336"/>
      <c r="M83" s="336"/>
      <c r="N83" s="359"/>
      <c r="O83" s="371"/>
      <c r="P83" s="360"/>
      <c r="Q83" s="358" t="b">
        <f>IF(IFERROR(O83-N83,""),((P83-N83)/(O83-N83)*100))</f>
        <v>0</v>
      </c>
      <c r="R83" s="362"/>
      <c r="T83" s="336" t="s">
        <v>190</v>
      </c>
      <c r="U83" s="336"/>
      <c r="V83" s="336"/>
      <c r="W83" s="359"/>
      <c r="X83" s="371"/>
      <c r="Y83" s="360"/>
      <c r="Z83" s="358" t="b">
        <f>IF(IFERROR(X83-W83,""),((Y83-W83)/(X83-W83)*100))</f>
        <v>0</v>
      </c>
      <c r="AA83" s="362"/>
      <c r="AC83" s="336" t="s">
        <v>190</v>
      </c>
      <c r="AD83" s="336"/>
      <c r="AE83" s="336"/>
      <c r="AF83" s="359"/>
      <c r="AG83" s="371"/>
      <c r="AH83" s="360"/>
      <c r="AI83" s="358" t="b">
        <f>IF(IFERROR(AG83-AF83,""),((AH83-AF83)/(AG83-AF83)*100))</f>
        <v>0</v>
      </c>
      <c r="AJ83" s="362"/>
    </row>
    <row r="84" spans="2:36" ht="12.75" customHeight="1" thickBot="1" x14ac:dyDescent="0.25">
      <c r="B84" s="409"/>
      <c r="C84" s="409"/>
      <c r="D84" s="409"/>
      <c r="E84" s="410"/>
      <c r="F84" s="407"/>
      <c r="G84" s="408"/>
      <c r="H84" s="358"/>
      <c r="I84" s="363"/>
      <c r="K84" s="336"/>
      <c r="L84" s="336"/>
      <c r="M84" s="336"/>
      <c r="N84" s="359"/>
      <c r="O84" s="371"/>
      <c r="P84" s="360"/>
      <c r="Q84" s="358"/>
      <c r="R84" s="363"/>
      <c r="T84" s="336"/>
      <c r="U84" s="336"/>
      <c r="V84" s="336"/>
      <c r="W84" s="359"/>
      <c r="X84" s="371"/>
      <c r="Y84" s="360"/>
      <c r="Z84" s="358"/>
      <c r="AA84" s="363"/>
      <c r="AC84" s="336"/>
      <c r="AD84" s="336"/>
      <c r="AE84" s="336"/>
      <c r="AF84" s="359"/>
      <c r="AG84" s="371"/>
      <c r="AH84" s="360"/>
      <c r="AI84" s="358"/>
      <c r="AJ84" s="363"/>
    </row>
    <row r="85" spans="2:36" ht="13.5" customHeight="1" thickBot="1" x14ac:dyDescent="0.25">
      <c r="B85" s="344" t="s">
        <v>19</v>
      </c>
      <c r="C85" s="344"/>
      <c r="D85" s="344"/>
      <c r="E85" s="345" t="s">
        <v>20</v>
      </c>
      <c r="F85" s="345" t="s">
        <v>21</v>
      </c>
      <c r="G85" s="411" t="s">
        <v>22</v>
      </c>
      <c r="H85" s="411"/>
      <c r="I85" s="411"/>
      <c r="K85" s="344" t="s">
        <v>19</v>
      </c>
      <c r="L85" s="344"/>
      <c r="M85" s="344"/>
      <c r="N85" s="345" t="s">
        <v>20</v>
      </c>
      <c r="O85" s="345" t="s">
        <v>21</v>
      </c>
      <c r="P85" s="346" t="s">
        <v>22</v>
      </c>
      <c r="Q85" s="347"/>
      <c r="R85" s="348"/>
      <c r="T85" s="344" t="s">
        <v>19</v>
      </c>
      <c r="U85" s="344"/>
      <c r="V85" s="344"/>
      <c r="W85" s="345" t="s">
        <v>20</v>
      </c>
      <c r="X85" s="345" t="s">
        <v>21</v>
      </c>
      <c r="Y85" s="346" t="s">
        <v>22</v>
      </c>
      <c r="Z85" s="347"/>
      <c r="AA85" s="348"/>
      <c r="AC85" s="344" t="s">
        <v>19</v>
      </c>
      <c r="AD85" s="344"/>
      <c r="AE85" s="344"/>
      <c r="AF85" s="345" t="s">
        <v>20</v>
      </c>
      <c r="AG85" s="345" t="s">
        <v>21</v>
      </c>
      <c r="AH85" s="346" t="s">
        <v>22</v>
      </c>
      <c r="AI85" s="347"/>
      <c r="AJ85" s="348"/>
    </row>
    <row r="86" spans="2:36" ht="13.5" thickBot="1" x14ac:dyDescent="0.25">
      <c r="B86" s="344"/>
      <c r="C86" s="344"/>
      <c r="D86" s="344"/>
      <c r="E86" s="345"/>
      <c r="F86" s="345"/>
      <c r="G86" s="411"/>
      <c r="H86" s="411"/>
      <c r="I86" s="411"/>
      <c r="K86" s="344"/>
      <c r="L86" s="344"/>
      <c r="M86" s="344"/>
      <c r="N86" s="345"/>
      <c r="O86" s="345"/>
      <c r="P86" s="349"/>
      <c r="Q86" s="350"/>
      <c r="R86" s="351"/>
      <c r="T86" s="344"/>
      <c r="U86" s="344"/>
      <c r="V86" s="344"/>
      <c r="W86" s="345"/>
      <c r="X86" s="345"/>
      <c r="Y86" s="349"/>
      <c r="Z86" s="350"/>
      <c r="AA86" s="351"/>
      <c r="AC86" s="344"/>
      <c r="AD86" s="344"/>
      <c r="AE86" s="344"/>
      <c r="AF86" s="345"/>
      <c r="AG86" s="345"/>
      <c r="AH86" s="349"/>
      <c r="AI86" s="350"/>
      <c r="AJ86" s="351"/>
    </row>
    <row r="87" spans="2:36" ht="12.75" customHeight="1" thickBot="1" x14ac:dyDescent="0.25">
      <c r="B87" s="336" t="s">
        <v>136</v>
      </c>
      <c r="C87" s="336"/>
      <c r="D87" s="336"/>
      <c r="E87" s="25" t="s">
        <v>39</v>
      </c>
      <c r="F87" s="26" t="s">
        <v>47</v>
      </c>
      <c r="G87" s="38" t="s">
        <v>45</v>
      </c>
      <c r="H87" s="429"/>
      <c r="I87" s="429"/>
      <c r="K87" s="336" t="s">
        <v>159</v>
      </c>
      <c r="L87" s="336"/>
      <c r="M87" s="336"/>
      <c r="N87" s="25" t="s">
        <v>45</v>
      </c>
      <c r="O87" s="26" t="s">
        <v>46</v>
      </c>
      <c r="P87" s="38" t="s">
        <v>43</v>
      </c>
      <c r="Q87" s="352"/>
      <c r="R87" s="353"/>
      <c r="T87" s="336" t="s">
        <v>191</v>
      </c>
      <c r="U87" s="336"/>
      <c r="V87" s="336"/>
      <c r="W87" s="25" t="s">
        <v>23</v>
      </c>
      <c r="X87" s="25" t="s">
        <v>26</v>
      </c>
      <c r="Y87" s="25" t="s">
        <v>26</v>
      </c>
      <c r="Z87" s="352"/>
      <c r="AA87" s="353"/>
      <c r="AC87" s="336" t="s">
        <v>191</v>
      </c>
      <c r="AD87" s="336"/>
      <c r="AE87" s="336"/>
      <c r="AF87" s="25" t="s">
        <v>23</v>
      </c>
      <c r="AG87" s="25" t="s">
        <v>26</v>
      </c>
      <c r="AH87" s="25" t="s">
        <v>26</v>
      </c>
      <c r="AI87" s="352"/>
      <c r="AJ87" s="353"/>
    </row>
    <row r="88" spans="2:36" ht="13.5" thickBot="1" x14ac:dyDescent="0.25">
      <c r="B88" s="336"/>
      <c r="C88" s="336"/>
      <c r="D88" s="336"/>
      <c r="E88" s="27" t="s">
        <v>74</v>
      </c>
      <c r="F88" s="28" t="s">
        <v>68</v>
      </c>
      <c r="G88" s="37" t="s">
        <v>70</v>
      </c>
      <c r="H88" s="429"/>
      <c r="I88" s="429"/>
      <c r="K88" s="336"/>
      <c r="L88" s="336"/>
      <c r="M88" s="336"/>
      <c r="N88" s="69" t="s">
        <v>70</v>
      </c>
      <c r="O88" s="70" t="s">
        <v>76</v>
      </c>
      <c r="P88" s="71" t="s">
        <v>69</v>
      </c>
      <c r="Q88" s="354"/>
      <c r="R88" s="355"/>
      <c r="T88" s="336"/>
      <c r="U88" s="336"/>
      <c r="V88" s="336"/>
      <c r="W88" s="27" t="s">
        <v>24</v>
      </c>
      <c r="X88" s="27" t="s">
        <v>24</v>
      </c>
      <c r="Y88" s="27" t="s">
        <v>24</v>
      </c>
      <c r="Z88" s="354"/>
      <c r="AA88" s="355"/>
      <c r="AC88" s="336"/>
      <c r="AD88" s="336"/>
      <c r="AE88" s="336"/>
      <c r="AF88" s="27" t="s">
        <v>24</v>
      </c>
      <c r="AG88" s="27" t="s">
        <v>24</v>
      </c>
      <c r="AH88" s="27" t="s">
        <v>24</v>
      </c>
      <c r="AI88" s="354"/>
      <c r="AJ88" s="355"/>
    </row>
    <row r="89" spans="2:36" ht="13.5" thickBot="1" x14ac:dyDescent="0.25">
      <c r="B89" s="336"/>
      <c r="C89" s="336"/>
      <c r="D89" s="336"/>
      <c r="E89" s="29" t="s">
        <v>85</v>
      </c>
      <c r="F89" s="30" t="s">
        <v>93</v>
      </c>
      <c r="G89" s="39" t="s">
        <v>86</v>
      </c>
      <c r="H89" s="429"/>
      <c r="I89" s="429"/>
      <c r="K89" s="336"/>
      <c r="L89" s="336"/>
      <c r="M89" s="336"/>
      <c r="N89" s="72" t="s">
        <v>89</v>
      </c>
      <c r="O89" s="73" t="s">
        <v>93</v>
      </c>
      <c r="P89" s="74" t="s">
        <v>86</v>
      </c>
      <c r="Q89" s="356"/>
      <c r="R89" s="357"/>
      <c r="T89" s="336"/>
      <c r="U89" s="336"/>
      <c r="V89" s="336"/>
      <c r="W89" s="29" t="s">
        <v>25</v>
      </c>
      <c r="X89" s="29" t="s">
        <v>25</v>
      </c>
      <c r="Y89" s="29" t="s">
        <v>25</v>
      </c>
      <c r="Z89" s="356"/>
      <c r="AA89" s="357"/>
      <c r="AC89" s="336"/>
      <c r="AD89" s="336"/>
      <c r="AE89" s="336"/>
      <c r="AF89" s="29" t="s">
        <v>25</v>
      </c>
      <c r="AG89" s="29" t="s">
        <v>25</v>
      </c>
      <c r="AH89" s="29" t="s">
        <v>25</v>
      </c>
      <c r="AI89" s="356"/>
      <c r="AJ89" s="357"/>
    </row>
    <row r="90" spans="2:36" ht="12.75" customHeight="1" thickBot="1" x14ac:dyDescent="0.25">
      <c r="B90" s="336" t="s">
        <v>137</v>
      </c>
      <c r="C90" s="336"/>
      <c r="D90" s="336"/>
      <c r="E90" s="25" t="s">
        <v>48</v>
      </c>
      <c r="F90" s="26" t="s">
        <v>49</v>
      </c>
      <c r="G90" s="38" t="s">
        <v>45</v>
      </c>
      <c r="H90" s="430"/>
      <c r="I90" s="430"/>
      <c r="K90" s="336" t="s">
        <v>160</v>
      </c>
      <c r="L90" s="336"/>
      <c r="M90" s="336"/>
      <c r="N90" s="25" t="s">
        <v>44</v>
      </c>
      <c r="O90" s="26" t="s">
        <v>54</v>
      </c>
      <c r="P90" s="38" t="s">
        <v>43</v>
      </c>
      <c r="Q90" s="368"/>
      <c r="R90" s="339"/>
      <c r="T90" s="336" t="s">
        <v>192</v>
      </c>
      <c r="U90" s="336"/>
      <c r="V90" s="336"/>
      <c r="W90" s="25" t="s">
        <v>23</v>
      </c>
      <c r="X90" s="25" t="s">
        <v>26</v>
      </c>
      <c r="Y90" s="25" t="s">
        <v>26</v>
      </c>
      <c r="Z90" s="368"/>
      <c r="AA90" s="339"/>
      <c r="AC90" s="336" t="s">
        <v>192</v>
      </c>
      <c r="AD90" s="336"/>
      <c r="AE90" s="336"/>
      <c r="AF90" s="25" t="s">
        <v>23</v>
      </c>
      <c r="AG90" s="25" t="s">
        <v>26</v>
      </c>
      <c r="AH90" s="25" t="s">
        <v>26</v>
      </c>
      <c r="AI90" s="368"/>
      <c r="AJ90" s="339"/>
    </row>
    <row r="91" spans="2:36" ht="13.5" thickBot="1" x14ac:dyDescent="0.25">
      <c r="B91" s="336"/>
      <c r="C91" s="336"/>
      <c r="D91" s="336"/>
      <c r="E91" s="27" t="s">
        <v>75</v>
      </c>
      <c r="F91" s="28" t="s">
        <v>64</v>
      </c>
      <c r="G91" s="37" t="s">
        <v>70</v>
      </c>
      <c r="H91" s="430"/>
      <c r="I91" s="430"/>
      <c r="K91" s="336"/>
      <c r="L91" s="336"/>
      <c r="M91" s="336"/>
      <c r="N91" s="27" t="s">
        <v>67</v>
      </c>
      <c r="O91" s="28" t="s">
        <v>77</v>
      </c>
      <c r="P91" s="37" t="s">
        <v>69</v>
      </c>
      <c r="Q91" s="369"/>
      <c r="R91" s="341"/>
      <c r="T91" s="336"/>
      <c r="U91" s="336"/>
      <c r="V91" s="336"/>
      <c r="W91" s="27" t="s">
        <v>24</v>
      </c>
      <c r="X91" s="27" t="s">
        <v>24</v>
      </c>
      <c r="Y91" s="27" t="s">
        <v>24</v>
      </c>
      <c r="Z91" s="369"/>
      <c r="AA91" s="341"/>
      <c r="AC91" s="336"/>
      <c r="AD91" s="336"/>
      <c r="AE91" s="336"/>
      <c r="AF91" s="27" t="s">
        <v>24</v>
      </c>
      <c r="AG91" s="27" t="s">
        <v>24</v>
      </c>
      <c r="AH91" s="27" t="s">
        <v>24</v>
      </c>
      <c r="AI91" s="369"/>
      <c r="AJ91" s="341"/>
    </row>
    <row r="92" spans="2:36" ht="13.5" thickBot="1" x14ac:dyDescent="0.25">
      <c r="B92" s="336"/>
      <c r="C92" s="336"/>
      <c r="D92" s="336"/>
      <c r="E92" s="29" t="s">
        <v>85</v>
      </c>
      <c r="F92" s="30" t="s">
        <v>93</v>
      </c>
      <c r="G92" s="39" t="s">
        <v>86</v>
      </c>
      <c r="H92" s="430"/>
      <c r="I92" s="430"/>
      <c r="K92" s="336"/>
      <c r="L92" s="336"/>
      <c r="M92" s="336"/>
      <c r="N92" s="72" t="s">
        <v>86</v>
      </c>
      <c r="O92" s="73" t="s">
        <v>86</v>
      </c>
      <c r="P92" s="74" t="s">
        <v>86</v>
      </c>
      <c r="Q92" s="370"/>
      <c r="R92" s="343"/>
      <c r="T92" s="336"/>
      <c r="U92" s="336"/>
      <c r="V92" s="336"/>
      <c r="W92" s="29" t="s">
        <v>25</v>
      </c>
      <c r="X92" s="29" t="s">
        <v>25</v>
      </c>
      <c r="Y92" s="29" t="s">
        <v>25</v>
      </c>
      <c r="Z92" s="370"/>
      <c r="AA92" s="343"/>
      <c r="AC92" s="336"/>
      <c r="AD92" s="336"/>
      <c r="AE92" s="336"/>
      <c r="AF92" s="29" t="s">
        <v>25</v>
      </c>
      <c r="AG92" s="29" t="s">
        <v>25</v>
      </c>
      <c r="AH92" s="29" t="s">
        <v>25</v>
      </c>
      <c r="AI92" s="370"/>
      <c r="AJ92" s="343"/>
    </row>
    <row r="93" spans="2:36" ht="13.5" customHeight="1" thickBot="1" x14ac:dyDescent="0.25">
      <c r="B93" s="336" t="s">
        <v>138</v>
      </c>
      <c r="C93" s="336"/>
      <c r="D93" s="336"/>
      <c r="E93" s="25" t="s">
        <v>23</v>
      </c>
      <c r="F93" s="26" t="s">
        <v>23</v>
      </c>
      <c r="G93" s="38" t="s">
        <v>23</v>
      </c>
      <c r="H93" s="430"/>
      <c r="I93" s="430"/>
      <c r="K93" s="336" t="s">
        <v>161</v>
      </c>
      <c r="L93" s="336"/>
      <c r="M93" s="336"/>
      <c r="N93" s="25" t="s">
        <v>45</v>
      </c>
      <c r="O93" s="26" t="s">
        <v>54</v>
      </c>
      <c r="P93" s="38" t="s">
        <v>43</v>
      </c>
      <c r="Q93" s="368"/>
      <c r="R93" s="339"/>
      <c r="T93" s="336" t="s">
        <v>193</v>
      </c>
      <c r="U93" s="336"/>
      <c r="V93" s="336"/>
      <c r="W93" s="25" t="s">
        <v>23</v>
      </c>
      <c r="X93" s="25" t="s">
        <v>26</v>
      </c>
      <c r="Y93" s="25" t="s">
        <v>26</v>
      </c>
      <c r="Z93" s="368"/>
      <c r="AA93" s="339"/>
      <c r="AC93" s="336" t="s">
        <v>193</v>
      </c>
      <c r="AD93" s="336"/>
      <c r="AE93" s="336"/>
      <c r="AF93" s="25" t="s">
        <v>23</v>
      </c>
      <c r="AG93" s="25" t="s">
        <v>26</v>
      </c>
      <c r="AH93" s="25" t="s">
        <v>26</v>
      </c>
      <c r="AI93" s="368"/>
      <c r="AJ93" s="339"/>
    </row>
    <row r="94" spans="2:36" ht="12.75" customHeight="1" thickBot="1" x14ac:dyDescent="0.25">
      <c r="B94" s="336"/>
      <c r="C94" s="336"/>
      <c r="D94" s="336"/>
      <c r="E94" s="27" t="s">
        <v>69</v>
      </c>
      <c r="F94" s="28" t="s">
        <v>77</v>
      </c>
      <c r="G94" s="37" t="s">
        <v>68</v>
      </c>
      <c r="H94" s="430"/>
      <c r="I94" s="430"/>
      <c r="K94" s="336"/>
      <c r="L94" s="336"/>
      <c r="M94" s="336"/>
      <c r="N94" s="27" t="s">
        <v>70</v>
      </c>
      <c r="O94" s="28" t="s">
        <v>77</v>
      </c>
      <c r="P94" s="37" t="s">
        <v>69</v>
      </c>
      <c r="Q94" s="369"/>
      <c r="R94" s="341"/>
      <c r="T94" s="336"/>
      <c r="U94" s="336"/>
      <c r="V94" s="336"/>
      <c r="W94" s="27" t="s">
        <v>24</v>
      </c>
      <c r="X94" s="27" t="s">
        <v>24</v>
      </c>
      <c r="Y94" s="27" t="s">
        <v>24</v>
      </c>
      <c r="Z94" s="369"/>
      <c r="AA94" s="341"/>
      <c r="AC94" s="336"/>
      <c r="AD94" s="336"/>
      <c r="AE94" s="336"/>
      <c r="AF94" s="27" t="s">
        <v>24</v>
      </c>
      <c r="AG94" s="27" t="s">
        <v>24</v>
      </c>
      <c r="AH94" s="27" t="s">
        <v>24</v>
      </c>
      <c r="AI94" s="369"/>
      <c r="AJ94" s="341"/>
    </row>
    <row r="95" spans="2:36" ht="13.5" thickBot="1" x14ac:dyDescent="0.25">
      <c r="B95" s="336"/>
      <c r="C95" s="336"/>
      <c r="D95" s="336"/>
      <c r="E95" s="80" t="s">
        <v>86</v>
      </c>
      <c r="F95" s="81" t="s">
        <v>86</v>
      </c>
      <c r="G95" s="82" t="s">
        <v>86</v>
      </c>
      <c r="H95" s="430"/>
      <c r="I95" s="430"/>
      <c r="K95" s="336"/>
      <c r="L95" s="336"/>
      <c r="M95" s="336"/>
      <c r="N95" s="72" t="s">
        <v>86</v>
      </c>
      <c r="O95" s="73" t="s">
        <v>86</v>
      </c>
      <c r="P95" s="74" t="s">
        <v>86</v>
      </c>
      <c r="Q95" s="370"/>
      <c r="R95" s="343"/>
      <c r="T95" s="336"/>
      <c r="U95" s="336"/>
      <c r="V95" s="336"/>
      <c r="W95" s="29" t="s">
        <v>25</v>
      </c>
      <c r="X95" s="29" t="s">
        <v>25</v>
      </c>
      <c r="Y95" s="29" t="s">
        <v>25</v>
      </c>
      <c r="Z95" s="370"/>
      <c r="AA95" s="343"/>
      <c r="AC95" s="336"/>
      <c r="AD95" s="336"/>
      <c r="AE95" s="336"/>
      <c r="AF95" s="29" t="s">
        <v>25</v>
      </c>
      <c r="AG95" s="29" t="s">
        <v>25</v>
      </c>
      <c r="AH95" s="29" t="s">
        <v>25</v>
      </c>
      <c r="AI95" s="370"/>
      <c r="AJ95" s="343"/>
    </row>
    <row r="96" spans="2:36" ht="13.5" thickBot="1" x14ac:dyDescent="0.25">
      <c r="B96" s="336"/>
      <c r="C96" s="336"/>
      <c r="D96" s="336"/>
      <c r="E96" s="25" t="s">
        <v>23</v>
      </c>
      <c r="F96" s="25" t="s">
        <v>26</v>
      </c>
      <c r="G96" s="25" t="s">
        <v>26</v>
      </c>
      <c r="H96" s="337"/>
      <c r="I96" s="337"/>
      <c r="K96" s="336"/>
      <c r="L96" s="336"/>
      <c r="M96" s="336"/>
      <c r="N96" s="25" t="s">
        <v>23</v>
      </c>
      <c r="O96" s="25" t="s">
        <v>26</v>
      </c>
      <c r="P96" s="25" t="s">
        <v>26</v>
      </c>
      <c r="Q96" s="337"/>
      <c r="R96" s="337"/>
      <c r="T96" s="336" t="s">
        <v>194</v>
      </c>
      <c r="U96" s="336"/>
      <c r="V96" s="336"/>
      <c r="W96" s="25" t="s">
        <v>23</v>
      </c>
      <c r="X96" s="25" t="s">
        <v>26</v>
      </c>
      <c r="Y96" s="25" t="s">
        <v>26</v>
      </c>
      <c r="Z96" s="337"/>
      <c r="AA96" s="337"/>
      <c r="AC96" s="336" t="s">
        <v>194</v>
      </c>
      <c r="AD96" s="336"/>
      <c r="AE96" s="336"/>
      <c r="AF96" s="25" t="s">
        <v>23</v>
      </c>
      <c r="AG96" s="25" t="s">
        <v>26</v>
      </c>
      <c r="AH96" s="25" t="s">
        <v>26</v>
      </c>
      <c r="AI96" s="337"/>
      <c r="AJ96" s="337"/>
    </row>
    <row r="97" spans="2:36" ht="13.5" thickBot="1" x14ac:dyDescent="0.25">
      <c r="B97" s="336"/>
      <c r="C97" s="336"/>
      <c r="D97" s="336"/>
      <c r="E97" s="27" t="s">
        <v>24</v>
      </c>
      <c r="F97" s="27" t="s">
        <v>24</v>
      </c>
      <c r="G97" s="27" t="s">
        <v>24</v>
      </c>
      <c r="H97" s="337"/>
      <c r="I97" s="337"/>
      <c r="K97" s="336"/>
      <c r="L97" s="336"/>
      <c r="M97" s="336"/>
      <c r="N97" s="27" t="s">
        <v>24</v>
      </c>
      <c r="O97" s="27" t="s">
        <v>24</v>
      </c>
      <c r="P97" s="27" t="s">
        <v>24</v>
      </c>
      <c r="Q97" s="337"/>
      <c r="R97" s="337"/>
      <c r="T97" s="336"/>
      <c r="U97" s="336"/>
      <c r="V97" s="336"/>
      <c r="W97" s="27" t="s">
        <v>24</v>
      </c>
      <c r="X97" s="27" t="s">
        <v>24</v>
      </c>
      <c r="Y97" s="27" t="s">
        <v>24</v>
      </c>
      <c r="Z97" s="337"/>
      <c r="AA97" s="337"/>
      <c r="AC97" s="336"/>
      <c r="AD97" s="336"/>
      <c r="AE97" s="336"/>
      <c r="AF97" s="27" t="s">
        <v>24</v>
      </c>
      <c r="AG97" s="27" t="s">
        <v>24</v>
      </c>
      <c r="AH97" s="27" t="s">
        <v>24</v>
      </c>
      <c r="AI97" s="337"/>
      <c r="AJ97" s="337"/>
    </row>
    <row r="98" spans="2:36" ht="13.5" thickBot="1" x14ac:dyDescent="0.25">
      <c r="B98" s="336"/>
      <c r="C98" s="336"/>
      <c r="D98" s="336"/>
      <c r="E98" s="29" t="s">
        <v>25</v>
      </c>
      <c r="F98" s="29" t="s">
        <v>25</v>
      </c>
      <c r="G98" s="29" t="s">
        <v>25</v>
      </c>
      <c r="H98" s="337"/>
      <c r="I98" s="337"/>
      <c r="K98" s="336"/>
      <c r="L98" s="336"/>
      <c r="M98" s="336"/>
      <c r="N98" s="29" t="s">
        <v>25</v>
      </c>
      <c r="O98" s="29" t="s">
        <v>25</v>
      </c>
      <c r="P98" s="29" t="s">
        <v>25</v>
      </c>
      <c r="Q98" s="337"/>
      <c r="R98" s="337"/>
      <c r="T98" s="336"/>
      <c r="U98" s="336"/>
      <c r="V98" s="336"/>
      <c r="W98" s="29" t="s">
        <v>25</v>
      </c>
      <c r="X98" s="29" t="s">
        <v>25</v>
      </c>
      <c r="Y98" s="29" t="s">
        <v>25</v>
      </c>
      <c r="Z98" s="337"/>
      <c r="AA98" s="337"/>
      <c r="AC98" s="336"/>
      <c r="AD98" s="336"/>
      <c r="AE98" s="336"/>
      <c r="AF98" s="29" t="s">
        <v>25</v>
      </c>
      <c r="AG98" s="29" t="s">
        <v>25</v>
      </c>
      <c r="AH98" s="29" t="s">
        <v>25</v>
      </c>
      <c r="AI98" s="337"/>
      <c r="AJ98" s="337"/>
    </row>
    <row r="99" spans="2:36" ht="13.5" thickBot="1" x14ac:dyDescent="0.25">
      <c r="B99" s="336"/>
      <c r="C99" s="336"/>
      <c r="D99" s="336"/>
      <c r="E99" s="25" t="s">
        <v>23</v>
      </c>
      <c r="F99" s="25" t="s">
        <v>26</v>
      </c>
      <c r="G99" s="25" t="s">
        <v>26</v>
      </c>
      <c r="H99" s="337"/>
      <c r="I99" s="337"/>
      <c r="K99" s="336"/>
      <c r="L99" s="336"/>
      <c r="M99" s="336"/>
      <c r="N99" s="25" t="s">
        <v>23</v>
      </c>
      <c r="O99" s="25" t="s">
        <v>26</v>
      </c>
      <c r="P99" s="25" t="s">
        <v>26</v>
      </c>
      <c r="Q99" s="337"/>
      <c r="R99" s="337"/>
      <c r="T99" s="336" t="s">
        <v>195</v>
      </c>
      <c r="U99" s="336"/>
      <c r="V99" s="336"/>
      <c r="W99" s="25" t="s">
        <v>23</v>
      </c>
      <c r="X99" s="25" t="s">
        <v>26</v>
      </c>
      <c r="Y99" s="25" t="s">
        <v>26</v>
      </c>
      <c r="Z99" s="337"/>
      <c r="AA99" s="337"/>
      <c r="AC99" s="336" t="s">
        <v>195</v>
      </c>
      <c r="AD99" s="336"/>
      <c r="AE99" s="336"/>
      <c r="AF99" s="25" t="s">
        <v>23</v>
      </c>
      <c r="AG99" s="25" t="s">
        <v>26</v>
      </c>
      <c r="AH99" s="25" t="s">
        <v>26</v>
      </c>
      <c r="AI99" s="337"/>
      <c r="AJ99" s="337"/>
    </row>
    <row r="100" spans="2:36" ht="13.5" thickBot="1" x14ac:dyDescent="0.25">
      <c r="B100" s="336"/>
      <c r="C100" s="336"/>
      <c r="D100" s="336"/>
      <c r="E100" s="27" t="s">
        <v>24</v>
      </c>
      <c r="F100" s="27" t="s">
        <v>24</v>
      </c>
      <c r="G100" s="27" t="s">
        <v>24</v>
      </c>
      <c r="H100" s="337"/>
      <c r="I100" s="337"/>
      <c r="K100" s="336"/>
      <c r="L100" s="336"/>
      <c r="M100" s="336"/>
      <c r="N100" s="27" t="s">
        <v>24</v>
      </c>
      <c r="O100" s="27" t="s">
        <v>24</v>
      </c>
      <c r="P100" s="27" t="s">
        <v>24</v>
      </c>
      <c r="Q100" s="337"/>
      <c r="R100" s="337"/>
      <c r="T100" s="336"/>
      <c r="U100" s="336"/>
      <c r="V100" s="336"/>
      <c r="W100" s="27" t="s">
        <v>24</v>
      </c>
      <c r="X100" s="27" t="s">
        <v>24</v>
      </c>
      <c r="Y100" s="27" t="s">
        <v>24</v>
      </c>
      <c r="Z100" s="337"/>
      <c r="AA100" s="337"/>
      <c r="AC100" s="336"/>
      <c r="AD100" s="336"/>
      <c r="AE100" s="336"/>
      <c r="AF100" s="27" t="s">
        <v>24</v>
      </c>
      <c r="AG100" s="27" t="s">
        <v>24</v>
      </c>
      <c r="AH100" s="27" t="s">
        <v>24</v>
      </c>
      <c r="AI100" s="337"/>
      <c r="AJ100" s="337"/>
    </row>
    <row r="101" spans="2:36" ht="13.5" thickBot="1" x14ac:dyDescent="0.25">
      <c r="B101" s="336"/>
      <c r="C101" s="336"/>
      <c r="D101" s="336"/>
      <c r="E101" s="29" t="s">
        <v>25</v>
      </c>
      <c r="F101" s="29" t="s">
        <v>25</v>
      </c>
      <c r="G101" s="29" t="s">
        <v>25</v>
      </c>
      <c r="H101" s="337"/>
      <c r="I101" s="337"/>
      <c r="K101" s="336"/>
      <c r="L101" s="336"/>
      <c r="M101" s="336"/>
      <c r="N101" s="29" t="s">
        <v>25</v>
      </c>
      <c r="O101" s="29" t="s">
        <v>25</v>
      </c>
      <c r="P101" s="29" t="s">
        <v>25</v>
      </c>
      <c r="Q101" s="337"/>
      <c r="R101" s="337"/>
      <c r="T101" s="336"/>
      <c r="U101" s="336"/>
      <c r="V101" s="336"/>
      <c r="W101" s="29" t="s">
        <v>25</v>
      </c>
      <c r="X101" s="29" t="s">
        <v>25</v>
      </c>
      <c r="Y101" s="29" t="s">
        <v>25</v>
      </c>
      <c r="Z101" s="337"/>
      <c r="AA101" s="337"/>
      <c r="AC101" s="336"/>
      <c r="AD101" s="336"/>
      <c r="AE101" s="336"/>
      <c r="AF101" s="29" t="s">
        <v>25</v>
      </c>
      <c r="AG101" s="29" t="s">
        <v>25</v>
      </c>
      <c r="AH101" s="29" t="s">
        <v>25</v>
      </c>
      <c r="AI101" s="337"/>
      <c r="AJ101" s="337"/>
    </row>
    <row r="102" spans="2:36" ht="13.5" thickBot="1" x14ac:dyDescent="0.25">
      <c r="B102" s="53"/>
      <c r="C102" s="53"/>
      <c r="D102" s="53"/>
      <c r="E102" s="79"/>
      <c r="F102" s="79"/>
      <c r="G102" s="79"/>
      <c r="H102" s="78"/>
      <c r="I102" s="78"/>
      <c r="K102" s="53"/>
      <c r="L102" s="53"/>
      <c r="M102" s="53"/>
      <c r="N102" s="54"/>
      <c r="O102" s="54"/>
      <c r="P102" s="54"/>
      <c r="Q102" s="78"/>
      <c r="R102" s="78"/>
      <c r="T102" s="53"/>
      <c r="U102" s="53"/>
      <c r="V102" s="53"/>
      <c r="W102" s="54"/>
      <c r="X102" s="54"/>
      <c r="Y102" s="54"/>
      <c r="Z102" s="78"/>
      <c r="AA102" s="78"/>
      <c r="AC102" s="53"/>
      <c r="AD102" s="53"/>
      <c r="AE102" s="53"/>
      <c r="AF102" s="54"/>
      <c r="AG102" s="54"/>
      <c r="AH102" s="54"/>
      <c r="AI102" s="78"/>
      <c r="AJ102" s="78"/>
    </row>
    <row r="103" spans="2:36" ht="13.5" customHeight="1" thickBot="1" x14ac:dyDescent="0.25">
      <c r="B103" s="364" t="s">
        <v>224</v>
      </c>
      <c r="C103" s="364"/>
      <c r="D103" s="364"/>
      <c r="E103" s="365" t="s">
        <v>14</v>
      </c>
      <c r="F103" s="366" t="s">
        <v>15</v>
      </c>
      <c r="G103" s="366" t="s">
        <v>16</v>
      </c>
      <c r="H103" s="366" t="s">
        <v>17</v>
      </c>
      <c r="I103" s="365" t="s">
        <v>18</v>
      </c>
      <c r="K103" s="364" t="s">
        <v>224</v>
      </c>
      <c r="L103" s="364"/>
      <c r="M103" s="364"/>
      <c r="N103" s="365" t="s">
        <v>14</v>
      </c>
      <c r="O103" s="366" t="s">
        <v>15</v>
      </c>
      <c r="P103" s="366" t="s">
        <v>16</v>
      </c>
      <c r="Q103" s="366" t="s">
        <v>17</v>
      </c>
      <c r="R103" s="365" t="s">
        <v>18</v>
      </c>
      <c r="T103" s="364" t="s">
        <v>232</v>
      </c>
      <c r="U103" s="364"/>
      <c r="V103" s="364"/>
      <c r="W103" s="365" t="s">
        <v>14</v>
      </c>
      <c r="X103" s="366" t="s">
        <v>15</v>
      </c>
      <c r="Y103" s="366" t="s">
        <v>16</v>
      </c>
      <c r="Z103" s="366" t="s">
        <v>17</v>
      </c>
      <c r="AA103" s="365" t="s">
        <v>18</v>
      </c>
      <c r="AC103" s="364" t="s">
        <v>232</v>
      </c>
      <c r="AD103" s="364"/>
      <c r="AE103" s="364"/>
      <c r="AF103" s="365" t="s">
        <v>14</v>
      </c>
      <c r="AG103" s="366" t="s">
        <v>15</v>
      </c>
      <c r="AH103" s="366" t="s">
        <v>16</v>
      </c>
      <c r="AI103" s="366" t="s">
        <v>17</v>
      </c>
      <c r="AJ103" s="365" t="s">
        <v>18</v>
      </c>
    </row>
    <row r="104" spans="2:36" ht="13.5" thickBot="1" x14ac:dyDescent="0.25">
      <c r="B104" s="364"/>
      <c r="C104" s="364"/>
      <c r="D104" s="364"/>
      <c r="E104" s="365"/>
      <c r="F104" s="366"/>
      <c r="G104" s="366"/>
      <c r="H104" s="366"/>
      <c r="I104" s="365"/>
      <c r="K104" s="364"/>
      <c r="L104" s="364"/>
      <c r="M104" s="364"/>
      <c r="N104" s="365"/>
      <c r="O104" s="366"/>
      <c r="P104" s="366"/>
      <c r="Q104" s="366"/>
      <c r="R104" s="365"/>
      <c r="T104" s="364"/>
      <c r="U104" s="364"/>
      <c r="V104" s="364"/>
      <c r="W104" s="365"/>
      <c r="X104" s="366"/>
      <c r="Y104" s="366"/>
      <c r="Z104" s="366"/>
      <c r="AA104" s="365"/>
      <c r="AC104" s="364"/>
      <c r="AD104" s="364"/>
      <c r="AE104" s="364"/>
      <c r="AF104" s="365"/>
      <c r="AG104" s="366"/>
      <c r="AH104" s="366"/>
      <c r="AI104" s="366"/>
      <c r="AJ104" s="365"/>
    </row>
    <row r="105" spans="2:36" ht="13.5" thickBot="1" x14ac:dyDescent="0.25">
      <c r="B105" s="336" t="s">
        <v>139</v>
      </c>
      <c r="C105" s="336"/>
      <c r="D105" s="336"/>
      <c r="E105" s="359">
        <v>5.7</v>
      </c>
      <c r="F105" s="359">
        <v>6</v>
      </c>
      <c r="G105" s="431">
        <v>6.5</v>
      </c>
      <c r="H105" s="358">
        <f>IF(IFERROR(F105-E105,""),((G105-E105)/(F105-E105)*100))</f>
        <v>266.6666666666668</v>
      </c>
      <c r="I105" s="361">
        <f>IF(IFERROR(H105:H110,""),IF(AVERAGE(H105:H110)&gt;100,100,IF(AVERAGE(H105:H110)&lt;0,0,AVERAGE(H105:H110))))</f>
        <v>100</v>
      </c>
      <c r="K105" s="336" t="s">
        <v>162</v>
      </c>
      <c r="L105" s="336"/>
      <c r="M105" s="336"/>
      <c r="N105" s="359">
        <v>6.5</v>
      </c>
      <c r="O105" s="359">
        <v>6.9</v>
      </c>
      <c r="P105" s="367">
        <v>8.1999999999999993</v>
      </c>
      <c r="Q105" s="358">
        <f>IF(IFERROR(O105-N105,""),((P105-N105)/(O105-N105)*100))</f>
        <v>424.99999999999949</v>
      </c>
      <c r="R105" s="361">
        <f>IF(AVERAGE(Q105:Q106)&gt;100,100,IF(AVERAGE(Q105:Q106)&lt;0,0,AVERAGE(Q105:Q106)))</f>
        <v>100</v>
      </c>
      <c r="T105" s="336" t="s">
        <v>196</v>
      </c>
      <c r="U105" s="336"/>
      <c r="V105" s="336"/>
      <c r="W105" s="359"/>
      <c r="X105" s="359"/>
      <c r="Y105" s="367"/>
      <c r="Z105" s="358" t="b">
        <f>IF(IFERROR(X105-W105,""),((Y105-W105)/(X105-W105)*100))</f>
        <v>0</v>
      </c>
      <c r="AA105" s="361" t="b">
        <f>IF(IFERROR(Z105:Z110,""),IF(AVERAGE(Z105:Z110)&gt;100,100,IF(AVERAGE(Z105:Z110)&lt;0,0,AVERAGE(Z105:Z110))))</f>
        <v>0</v>
      </c>
      <c r="AC105" s="336" t="s">
        <v>196</v>
      </c>
      <c r="AD105" s="336"/>
      <c r="AE105" s="336"/>
      <c r="AF105" s="359"/>
      <c r="AG105" s="359"/>
      <c r="AH105" s="367"/>
      <c r="AI105" s="358" t="b">
        <f>IF(IFERROR(AG105-AF105,""),((AH105-AF105)/(AG105-AF105)*100))</f>
        <v>0</v>
      </c>
      <c r="AJ105" s="361" t="b">
        <f>IF(IFERROR(AI105:AI110,""),IF(AVERAGE(AI105:AI110)&gt;100,100,IF(AVERAGE(AI105:AI110)&lt;0,0,AVERAGE(AI105:AI110))))</f>
        <v>0</v>
      </c>
    </row>
    <row r="106" spans="2:36" ht="13.5" customHeight="1" thickBot="1" x14ac:dyDescent="0.25">
      <c r="B106" s="336"/>
      <c r="C106" s="336"/>
      <c r="D106" s="336"/>
      <c r="E106" s="359"/>
      <c r="F106" s="359"/>
      <c r="G106" s="431"/>
      <c r="H106" s="358"/>
      <c r="I106" s="362"/>
      <c r="K106" s="336"/>
      <c r="L106" s="336"/>
      <c r="M106" s="336"/>
      <c r="N106" s="359"/>
      <c r="O106" s="359"/>
      <c r="P106" s="367"/>
      <c r="Q106" s="358"/>
      <c r="R106" s="362"/>
      <c r="T106" s="336"/>
      <c r="U106" s="336"/>
      <c r="V106" s="336"/>
      <c r="W106" s="359"/>
      <c r="X106" s="359"/>
      <c r="Y106" s="367"/>
      <c r="Z106" s="358"/>
      <c r="AA106" s="362"/>
      <c r="AC106" s="336"/>
      <c r="AD106" s="336"/>
      <c r="AE106" s="336"/>
      <c r="AF106" s="359"/>
      <c r="AG106" s="359"/>
      <c r="AH106" s="367"/>
      <c r="AI106" s="358"/>
      <c r="AJ106" s="362"/>
    </row>
    <row r="107" spans="2:36" ht="13.5" thickBot="1" x14ac:dyDescent="0.25">
      <c r="B107" s="405"/>
      <c r="C107" s="405"/>
      <c r="D107" s="405"/>
      <c r="E107" s="406"/>
      <c r="F107" s="407"/>
      <c r="G107" s="408"/>
      <c r="H107" s="358" t="b">
        <f>IF(IFERROR(F107-E107,""),((G107-E107)/(F107-E107)*100))</f>
        <v>0</v>
      </c>
      <c r="I107" s="362"/>
      <c r="K107" s="336"/>
      <c r="L107" s="336"/>
      <c r="M107" s="336"/>
      <c r="N107" s="359"/>
      <c r="O107" s="359"/>
      <c r="P107" s="367"/>
      <c r="Q107" s="358" t="b">
        <f>IF(IFERROR(O107-N107,""),((P107-N107)/(O107-N107)*100))</f>
        <v>0</v>
      </c>
      <c r="R107" s="362"/>
      <c r="T107" s="336" t="s">
        <v>197</v>
      </c>
      <c r="U107" s="336"/>
      <c r="V107" s="336"/>
      <c r="W107" s="359"/>
      <c r="X107" s="359"/>
      <c r="Y107" s="367"/>
      <c r="Z107" s="358" t="b">
        <f>IF(IFERROR(X107-W107,""),((Y107-W107)/(X107-W107)*100))</f>
        <v>0</v>
      </c>
      <c r="AA107" s="362"/>
      <c r="AC107" s="336" t="s">
        <v>197</v>
      </c>
      <c r="AD107" s="336"/>
      <c r="AE107" s="336"/>
      <c r="AF107" s="359"/>
      <c r="AG107" s="359"/>
      <c r="AH107" s="367"/>
      <c r="AI107" s="358" t="b">
        <f>IF(IFERROR(AG107-AF107,""),((AH107-AF107)/(AG107-AF107)*100))</f>
        <v>0</v>
      </c>
      <c r="AJ107" s="362"/>
    </row>
    <row r="108" spans="2:36" ht="12.75" customHeight="1" thickBot="1" x14ac:dyDescent="0.25">
      <c r="B108" s="405"/>
      <c r="C108" s="405"/>
      <c r="D108" s="405"/>
      <c r="E108" s="406"/>
      <c r="F108" s="407"/>
      <c r="G108" s="408"/>
      <c r="H108" s="358"/>
      <c r="I108" s="362"/>
      <c r="K108" s="336"/>
      <c r="L108" s="336"/>
      <c r="M108" s="336"/>
      <c r="N108" s="359"/>
      <c r="O108" s="359"/>
      <c r="P108" s="367"/>
      <c r="Q108" s="358"/>
      <c r="R108" s="362"/>
      <c r="T108" s="336"/>
      <c r="U108" s="336"/>
      <c r="V108" s="336"/>
      <c r="W108" s="359"/>
      <c r="X108" s="359"/>
      <c r="Y108" s="367"/>
      <c r="Z108" s="358"/>
      <c r="AA108" s="362"/>
      <c r="AC108" s="336"/>
      <c r="AD108" s="336"/>
      <c r="AE108" s="336"/>
      <c r="AF108" s="359"/>
      <c r="AG108" s="359"/>
      <c r="AH108" s="367"/>
      <c r="AI108" s="358"/>
      <c r="AJ108" s="362"/>
    </row>
    <row r="109" spans="2:36" ht="13.5" thickBot="1" x14ac:dyDescent="0.25">
      <c r="B109" s="409"/>
      <c r="C109" s="409"/>
      <c r="D109" s="409"/>
      <c r="E109" s="410"/>
      <c r="F109" s="407"/>
      <c r="G109" s="408"/>
      <c r="H109" s="358" t="b">
        <f>IF(IFERROR(F109-E109,""),((G109-E109)/(F109-E109)*100))</f>
        <v>0</v>
      </c>
      <c r="I109" s="362"/>
      <c r="K109" s="336"/>
      <c r="L109" s="336"/>
      <c r="M109" s="336"/>
      <c r="N109" s="359"/>
      <c r="O109" s="359"/>
      <c r="P109" s="367"/>
      <c r="Q109" s="358" t="b">
        <f>IF(IFERROR(O109-N109,""),((P109-N109)/(O109-N109)*100))</f>
        <v>0</v>
      </c>
      <c r="R109" s="362"/>
      <c r="T109" s="336" t="s">
        <v>198</v>
      </c>
      <c r="U109" s="336"/>
      <c r="V109" s="336"/>
      <c r="W109" s="359"/>
      <c r="X109" s="359"/>
      <c r="Y109" s="367"/>
      <c r="Z109" s="358" t="b">
        <f>IF(IFERROR(X109-W109,""),((Y109-W109)/(X109-W109)*100))</f>
        <v>0</v>
      </c>
      <c r="AA109" s="362"/>
      <c r="AC109" s="336" t="s">
        <v>198</v>
      </c>
      <c r="AD109" s="336"/>
      <c r="AE109" s="336"/>
      <c r="AF109" s="359"/>
      <c r="AG109" s="359"/>
      <c r="AH109" s="367"/>
      <c r="AI109" s="358" t="b">
        <f>IF(IFERROR(AG109-AF109,""),((AH109-AF109)/(AG109-AF109)*100))</f>
        <v>0</v>
      </c>
      <c r="AJ109" s="362"/>
    </row>
    <row r="110" spans="2:36" ht="12.75" customHeight="1" thickBot="1" x14ac:dyDescent="0.25">
      <c r="B110" s="409"/>
      <c r="C110" s="409"/>
      <c r="D110" s="409"/>
      <c r="E110" s="410"/>
      <c r="F110" s="407"/>
      <c r="G110" s="408"/>
      <c r="H110" s="358"/>
      <c r="I110" s="363"/>
      <c r="K110" s="336"/>
      <c r="L110" s="336"/>
      <c r="M110" s="336"/>
      <c r="N110" s="359"/>
      <c r="O110" s="359"/>
      <c r="P110" s="367"/>
      <c r="Q110" s="358"/>
      <c r="R110" s="363"/>
      <c r="T110" s="336"/>
      <c r="U110" s="336"/>
      <c r="V110" s="336"/>
      <c r="W110" s="359"/>
      <c r="X110" s="359"/>
      <c r="Y110" s="367"/>
      <c r="Z110" s="358"/>
      <c r="AA110" s="363"/>
      <c r="AC110" s="336"/>
      <c r="AD110" s="336"/>
      <c r="AE110" s="336"/>
      <c r="AF110" s="359"/>
      <c r="AG110" s="359"/>
      <c r="AH110" s="367"/>
      <c r="AI110" s="358"/>
      <c r="AJ110" s="363"/>
    </row>
    <row r="111" spans="2:36" ht="13.5" customHeight="1" thickBot="1" x14ac:dyDescent="0.25">
      <c r="B111" s="344" t="s">
        <v>19</v>
      </c>
      <c r="C111" s="344"/>
      <c r="D111" s="344"/>
      <c r="E111" s="345" t="s">
        <v>20</v>
      </c>
      <c r="F111" s="345" t="s">
        <v>21</v>
      </c>
      <c r="G111" s="411" t="s">
        <v>22</v>
      </c>
      <c r="H111" s="411"/>
      <c r="I111" s="411"/>
      <c r="K111" s="344" t="s">
        <v>19</v>
      </c>
      <c r="L111" s="344"/>
      <c r="M111" s="344"/>
      <c r="N111" s="345" t="s">
        <v>20</v>
      </c>
      <c r="O111" s="345" t="s">
        <v>21</v>
      </c>
      <c r="P111" s="346" t="s">
        <v>22</v>
      </c>
      <c r="Q111" s="347"/>
      <c r="R111" s="348"/>
      <c r="T111" s="344" t="s">
        <v>19</v>
      </c>
      <c r="U111" s="344"/>
      <c r="V111" s="344"/>
      <c r="W111" s="345" t="s">
        <v>20</v>
      </c>
      <c r="X111" s="345" t="s">
        <v>21</v>
      </c>
      <c r="Y111" s="346" t="s">
        <v>22</v>
      </c>
      <c r="Z111" s="347"/>
      <c r="AA111" s="348"/>
      <c r="AC111" s="344" t="s">
        <v>19</v>
      </c>
      <c r="AD111" s="344"/>
      <c r="AE111" s="344"/>
      <c r="AF111" s="345" t="s">
        <v>20</v>
      </c>
      <c r="AG111" s="345" t="s">
        <v>21</v>
      </c>
      <c r="AH111" s="346" t="s">
        <v>22</v>
      </c>
      <c r="AI111" s="347"/>
      <c r="AJ111" s="348"/>
    </row>
    <row r="112" spans="2:36" ht="13.5" customHeight="1" thickBot="1" x14ac:dyDescent="0.25">
      <c r="B112" s="344"/>
      <c r="C112" s="344"/>
      <c r="D112" s="344"/>
      <c r="E112" s="345"/>
      <c r="F112" s="345"/>
      <c r="G112" s="411"/>
      <c r="H112" s="411"/>
      <c r="I112" s="411"/>
      <c r="K112" s="344"/>
      <c r="L112" s="344"/>
      <c r="M112" s="344"/>
      <c r="N112" s="345"/>
      <c r="O112" s="345"/>
      <c r="P112" s="349"/>
      <c r="Q112" s="350"/>
      <c r="R112" s="351"/>
      <c r="T112" s="344"/>
      <c r="U112" s="344"/>
      <c r="V112" s="344"/>
      <c r="W112" s="345"/>
      <c r="X112" s="345"/>
      <c r="Y112" s="349"/>
      <c r="Z112" s="350"/>
      <c r="AA112" s="351"/>
      <c r="AC112" s="344"/>
      <c r="AD112" s="344"/>
      <c r="AE112" s="344"/>
      <c r="AF112" s="345"/>
      <c r="AG112" s="345"/>
      <c r="AH112" s="349"/>
      <c r="AI112" s="350"/>
      <c r="AJ112" s="351"/>
    </row>
    <row r="113" spans="2:36" ht="12.75" customHeight="1" thickBot="1" x14ac:dyDescent="0.25">
      <c r="B113" s="336" t="s">
        <v>140</v>
      </c>
      <c r="C113" s="336"/>
      <c r="D113" s="336"/>
      <c r="E113" s="25" t="s">
        <v>46</v>
      </c>
      <c r="F113" s="26" t="s">
        <v>46</v>
      </c>
      <c r="G113" s="38" t="s">
        <v>43</v>
      </c>
      <c r="H113" s="429"/>
      <c r="I113" s="429"/>
      <c r="K113" s="336" t="s">
        <v>164</v>
      </c>
      <c r="L113" s="336"/>
      <c r="M113" s="336"/>
      <c r="N113" s="25" t="s">
        <v>45</v>
      </c>
      <c r="O113" s="26" t="s">
        <v>45</v>
      </c>
      <c r="P113" s="38" t="s">
        <v>44</v>
      </c>
      <c r="Q113" s="352"/>
      <c r="R113" s="353"/>
      <c r="T113" s="336" t="s">
        <v>199</v>
      </c>
      <c r="U113" s="336"/>
      <c r="V113" s="336"/>
      <c r="W113" s="25" t="s">
        <v>23</v>
      </c>
      <c r="X113" s="25" t="s">
        <v>26</v>
      </c>
      <c r="Y113" s="25" t="s">
        <v>26</v>
      </c>
      <c r="Z113" s="352"/>
      <c r="AA113" s="353"/>
      <c r="AC113" s="336" t="s">
        <v>199</v>
      </c>
      <c r="AD113" s="336"/>
      <c r="AE113" s="336"/>
      <c r="AF113" s="25" t="s">
        <v>23</v>
      </c>
      <c r="AG113" s="25" t="s">
        <v>26</v>
      </c>
      <c r="AH113" s="25" t="s">
        <v>26</v>
      </c>
      <c r="AI113" s="352"/>
      <c r="AJ113" s="353"/>
    </row>
    <row r="114" spans="2:36" ht="13.5" thickBot="1" x14ac:dyDescent="0.25">
      <c r="B114" s="336"/>
      <c r="C114" s="336"/>
      <c r="D114" s="336"/>
      <c r="E114" s="27" t="s">
        <v>76</v>
      </c>
      <c r="F114" s="28" t="s">
        <v>70</v>
      </c>
      <c r="G114" s="37" t="s">
        <v>69</v>
      </c>
      <c r="H114" s="429"/>
      <c r="I114" s="429"/>
      <c r="K114" s="336"/>
      <c r="L114" s="336"/>
      <c r="M114" s="336"/>
      <c r="N114" s="27" t="s">
        <v>69</v>
      </c>
      <c r="O114" s="28" t="s">
        <v>70</v>
      </c>
      <c r="P114" s="37" t="s">
        <v>67</v>
      </c>
      <c r="Q114" s="354"/>
      <c r="R114" s="355"/>
      <c r="T114" s="336"/>
      <c r="U114" s="336"/>
      <c r="V114" s="336"/>
      <c r="W114" s="27" t="s">
        <v>24</v>
      </c>
      <c r="X114" s="27" t="s">
        <v>24</v>
      </c>
      <c r="Y114" s="27" t="s">
        <v>24</v>
      </c>
      <c r="Z114" s="354"/>
      <c r="AA114" s="355"/>
      <c r="AC114" s="336"/>
      <c r="AD114" s="336"/>
      <c r="AE114" s="336"/>
      <c r="AF114" s="27" t="s">
        <v>24</v>
      </c>
      <c r="AG114" s="27" t="s">
        <v>24</v>
      </c>
      <c r="AH114" s="27" t="s">
        <v>24</v>
      </c>
      <c r="AI114" s="354"/>
      <c r="AJ114" s="355"/>
    </row>
    <row r="115" spans="2:36" ht="13.5" customHeight="1" thickBot="1" x14ac:dyDescent="0.25">
      <c r="B115" s="336"/>
      <c r="C115" s="336"/>
      <c r="D115" s="336"/>
      <c r="E115" s="40" t="s">
        <v>28</v>
      </c>
      <c r="F115" s="41" t="s">
        <v>28</v>
      </c>
      <c r="G115" s="42" t="s">
        <v>28</v>
      </c>
      <c r="H115" s="429"/>
      <c r="I115" s="429"/>
      <c r="K115" s="336"/>
      <c r="L115" s="336"/>
      <c r="M115" s="336"/>
      <c r="N115" s="72" t="s">
        <v>87</v>
      </c>
      <c r="O115" s="73" t="s">
        <v>86</v>
      </c>
      <c r="P115" s="74" t="s">
        <v>89</v>
      </c>
      <c r="Q115" s="356"/>
      <c r="R115" s="357"/>
      <c r="T115" s="336"/>
      <c r="U115" s="336"/>
      <c r="V115" s="336"/>
      <c r="W115" s="29" t="s">
        <v>25</v>
      </c>
      <c r="X115" s="29" t="s">
        <v>25</v>
      </c>
      <c r="Y115" s="29" t="s">
        <v>25</v>
      </c>
      <c r="Z115" s="356"/>
      <c r="AA115" s="357"/>
      <c r="AC115" s="336"/>
      <c r="AD115" s="336"/>
      <c r="AE115" s="336"/>
      <c r="AF115" s="29" t="s">
        <v>25</v>
      </c>
      <c r="AG115" s="29" t="s">
        <v>25</v>
      </c>
      <c r="AH115" s="29" t="s">
        <v>25</v>
      </c>
      <c r="AI115" s="356"/>
      <c r="AJ115" s="357"/>
    </row>
    <row r="116" spans="2:36" ht="12.75" customHeight="1" thickBot="1" x14ac:dyDescent="0.25">
      <c r="B116" s="336" t="s">
        <v>141</v>
      </c>
      <c r="C116" s="336"/>
      <c r="D116" s="336"/>
      <c r="E116" s="31" t="s">
        <v>23</v>
      </c>
      <c r="F116" s="32" t="s">
        <v>23</v>
      </c>
      <c r="G116" s="33" t="s">
        <v>23</v>
      </c>
      <c r="H116" s="429"/>
      <c r="I116" s="429"/>
      <c r="J116" s="43"/>
      <c r="K116" s="336" t="s">
        <v>165</v>
      </c>
      <c r="L116" s="336"/>
      <c r="M116" s="336"/>
      <c r="N116" s="25" t="s">
        <v>43</v>
      </c>
      <c r="O116" s="26" t="s">
        <v>43</v>
      </c>
      <c r="P116" s="38" t="s">
        <v>43</v>
      </c>
      <c r="Q116" s="352"/>
      <c r="R116" s="353"/>
      <c r="T116" s="336" t="s">
        <v>200</v>
      </c>
      <c r="U116" s="336"/>
      <c r="V116" s="336"/>
      <c r="W116" s="25" t="s">
        <v>23</v>
      </c>
      <c r="X116" s="25" t="s">
        <v>26</v>
      </c>
      <c r="Y116" s="25" t="s">
        <v>26</v>
      </c>
      <c r="Z116" s="352"/>
      <c r="AA116" s="353"/>
      <c r="AC116" s="336" t="s">
        <v>200</v>
      </c>
      <c r="AD116" s="336"/>
      <c r="AE116" s="336"/>
      <c r="AF116" s="25" t="s">
        <v>23</v>
      </c>
      <c r="AG116" s="25" t="s">
        <v>26</v>
      </c>
      <c r="AH116" s="25" t="s">
        <v>26</v>
      </c>
      <c r="AI116" s="352"/>
      <c r="AJ116" s="353"/>
    </row>
    <row r="117" spans="2:36" ht="12.75" customHeight="1" thickBot="1" x14ac:dyDescent="0.25">
      <c r="B117" s="336"/>
      <c r="C117" s="336"/>
      <c r="D117" s="336"/>
      <c r="E117" s="34" t="s">
        <v>24</v>
      </c>
      <c r="F117" s="35" t="s">
        <v>24</v>
      </c>
      <c r="G117" s="36" t="s">
        <v>24</v>
      </c>
      <c r="H117" s="429"/>
      <c r="I117" s="429"/>
      <c r="K117" s="336"/>
      <c r="L117" s="336"/>
      <c r="M117" s="336"/>
      <c r="N117" s="27" t="s">
        <v>69</v>
      </c>
      <c r="O117" s="28" t="s">
        <v>69</v>
      </c>
      <c r="P117" s="37" t="s">
        <v>69</v>
      </c>
      <c r="Q117" s="354"/>
      <c r="R117" s="355"/>
      <c r="T117" s="336"/>
      <c r="U117" s="336"/>
      <c r="V117" s="336"/>
      <c r="W117" s="27" t="s">
        <v>24</v>
      </c>
      <c r="X117" s="27" t="s">
        <v>24</v>
      </c>
      <c r="Y117" s="27" t="s">
        <v>24</v>
      </c>
      <c r="Z117" s="354"/>
      <c r="AA117" s="355"/>
      <c r="AC117" s="336"/>
      <c r="AD117" s="336"/>
      <c r="AE117" s="336"/>
      <c r="AF117" s="27" t="s">
        <v>24</v>
      </c>
      <c r="AG117" s="27" t="s">
        <v>24</v>
      </c>
      <c r="AH117" s="27" t="s">
        <v>24</v>
      </c>
      <c r="AI117" s="354"/>
      <c r="AJ117" s="355"/>
    </row>
    <row r="118" spans="2:36" ht="13.5" customHeight="1" thickBot="1" x14ac:dyDescent="0.25">
      <c r="B118" s="336"/>
      <c r="C118" s="336"/>
      <c r="D118" s="336"/>
      <c r="E118" s="29" t="s">
        <v>89</v>
      </c>
      <c r="F118" s="30" t="s">
        <v>86</v>
      </c>
      <c r="G118" s="39" t="s">
        <v>87</v>
      </c>
      <c r="H118" s="429"/>
      <c r="I118" s="429"/>
      <c r="K118" s="336"/>
      <c r="L118" s="336"/>
      <c r="M118" s="336"/>
      <c r="N118" s="72" t="s">
        <v>86</v>
      </c>
      <c r="O118" s="73" t="s">
        <v>86</v>
      </c>
      <c r="P118" s="74" t="s">
        <v>86</v>
      </c>
      <c r="Q118" s="356"/>
      <c r="R118" s="357"/>
      <c r="T118" s="336"/>
      <c r="U118" s="336"/>
      <c r="V118" s="336"/>
      <c r="W118" s="29" t="s">
        <v>25</v>
      </c>
      <c r="X118" s="29" t="s">
        <v>25</v>
      </c>
      <c r="Y118" s="29" t="s">
        <v>25</v>
      </c>
      <c r="Z118" s="356"/>
      <c r="AA118" s="357"/>
      <c r="AC118" s="336"/>
      <c r="AD118" s="336"/>
      <c r="AE118" s="336"/>
      <c r="AF118" s="29" t="s">
        <v>25</v>
      </c>
      <c r="AG118" s="29" t="s">
        <v>25</v>
      </c>
      <c r="AH118" s="29" t="s">
        <v>25</v>
      </c>
      <c r="AI118" s="356"/>
      <c r="AJ118" s="357"/>
    </row>
    <row r="119" spans="2:36" ht="12.75" customHeight="1" thickBot="1" x14ac:dyDescent="0.25">
      <c r="B119" s="336"/>
      <c r="C119" s="336"/>
      <c r="D119" s="336"/>
      <c r="E119" s="25" t="s">
        <v>23</v>
      </c>
      <c r="F119" s="25" t="s">
        <v>26</v>
      </c>
      <c r="G119" s="25" t="s">
        <v>26</v>
      </c>
      <c r="H119" s="337"/>
      <c r="I119" s="337"/>
      <c r="K119" s="336" t="s">
        <v>166</v>
      </c>
      <c r="L119" s="336"/>
      <c r="M119" s="336"/>
      <c r="N119" s="25" t="s">
        <v>43</v>
      </c>
      <c r="O119" s="26" t="s">
        <v>43</v>
      </c>
      <c r="P119" s="38" t="s">
        <v>44</v>
      </c>
      <c r="Q119" s="352"/>
      <c r="R119" s="353"/>
      <c r="T119" s="336" t="s">
        <v>201</v>
      </c>
      <c r="U119" s="336"/>
      <c r="V119" s="336"/>
      <c r="W119" s="25" t="s">
        <v>23</v>
      </c>
      <c r="X119" s="25" t="s">
        <v>26</v>
      </c>
      <c r="Y119" s="25" t="s">
        <v>26</v>
      </c>
      <c r="Z119" s="352"/>
      <c r="AA119" s="353"/>
      <c r="AC119" s="336" t="s">
        <v>201</v>
      </c>
      <c r="AD119" s="336"/>
      <c r="AE119" s="336"/>
      <c r="AF119" s="25" t="s">
        <v>23</v>
      </c>
      <c r="AG119" s="25" t="s">
        <v>26</v>
      </c>
      <c r="AH119" s="25" t="s">
        <v>26</v>
      </c>
      <c r="AI119" s="352"/>
      <c r="AJ119" s="353"/>
    </row>
    <row r="120" spans="2:36" ht="13.5" thickBot="1" x14ac:dyDescent="0.25">
      <c r="B120" s="336"/>
      <c r="C120" s="336"/>
      <c r="D120" s="336"/>
      <c r="E120" s="27" t="s">
        <v>24</v>
      </c>
      <c r="F120" s="27" t="s">
        <v>24</v>
      </c>
      <c r="G120" s="27" t="s">
        <v>24</v>
      </c>
      <c r="H120" s="337"/>
      <c r="I120" s="337"/>
      <c r="K120" s="336"/>
      <c r="L120" s="336"/>
      <c r="M120" s="336"/>
      <c r="N120" s="27" t="s">
        <v>69</v>
      </c>
      <c r="O120" s="28" t="s">
        <v>69</v>
      </c>
      <c r="P120" s="37" t="s">
        <v>67</v>
      </c>
      <c r="Q120" s="354"/>
      <c r="R120" s="355"/>
      <c r="T120" s="336"/>
      <c r="U120" s="336"/>
      <c r="V120" s="336"/>
      <c r="W120" s="27" t="s">
        <v>24</v>
      </c>
      <c r="X120" s="27" t="s">
        <v>24</v>
      </c>
      <c r="Y120" s="27" t="s">
        <v>24</v>
      </c>
      <c r="Z120" s="354"/>
      <c r="AA120" s="355"/>
      <c r="AC120" s="336"/>
      <c r="AD120" s="336"/>
      <c r="AE120" s="336"/>
      <c r="AF120" s="27" t="s">
        <v>24</v>
      </c>
      <c r="AG120" s="27" t="s">
        <v>24</v>
      </c>
      <c r="AH120" s="27" t="s">
        <v>24</v>
      </c>
      <c r="AI120" s="354"/>
      <c r="AJ120" s="355"/>
    </row>
    <row r="121" spans="2:36" ht="12.75" customHeight="1" thickBot="1" x14ac:dyDescent="0.25">
      <c r="B121" s="336"/>
      <c r="C121" s="336"/>
      <c r="D121" s="336"/>
      <c r="E121" s="29" t="s">
        <v>25</v>
      </c>
      <c r="F121" s="29" t="s">
        <v>25</v>
      </c>
      <c r="G121" s="29" t="s">
        <v>25</v>
      </c>
      <c r="H121" s="337"/>
      <c r="I121" s="337"/>
      <c r="K121" s="336"/>
      <c r="L121" s="336"/>
      <c r="M121" s="336"/>
      <c r="N121" s="72" t="s">
        <v>86</v>
      </c>
      <c r="O121" s="73" t="s">
        <v>86</v>
      </c>
      <c r="P121" s="74" t="s">
        <v>87</v>
      </c>
      <c r="Q121" s="356"/>
      <c r="R121" s="357"/>
      <c r="T121" s="336"/>
      <c r="U121" s="336"/>
      <c r="V121" s="336"/>
      <c r="W121" s="29" t="s">
        <v>25</v>
      </c>
      <c r="X121" s="29" t="s">
        <v>25</v>
      </c>
      <c r="Y121" s="29" t="s">
        <v>25</v>
      </c>
      <c r="Z121" s="356"/>
      <c r="AA121" s="357"/>
      <c r="AC121" s="336"/>
      <c r="AD121" s="336"/>
      <c r="AE121" s="336"/>
      <c r="AF121" s="29" t="s">
        <v>25</v>
      </c>
      <c r="AG121" s="29" t="s">
        <v>25</v>
      </c>
      <c r="AH121" s="29" t="s">
        <v>25</v>
      </c>
      <c r="AI121" s="356"/>
      <c r="AJ121" s="357"/>
    </row>
    <row r="122" spans="2:36" ht="13.5" thickBot="1" x14ac:dyDescent="0.25">
      <c r="B122" s="336"/>
      <c r="C122" s="336"/>
      <c r="D122" s="336"/>
      <c r="E122" s="25" t="s">
        <v>23</v>
      </c>
      <c r="F122" s="25" t="s">
        <v>26</v>
      </c>
      <c r="G122" s="25" t="s">
        <v>26</v>
      </c>
      <c r="H122" s="337"/>
      <c r="I122" s="337"/>
      <c r="K122" s="336" t="s">
        <v>167</v>
      </c>
      <c r="L122" s="336"/>
      <c r="M122" s="336"/>
      <c r="N122" s="25" t="s">
        <v>46</v>
      </c>
      <c r="O122" s="26" t="s">
        <v>44</v>
      </c>
      <c r="P122" s="38" t="s">
        <v>51</v>
      </c>
      <c r="Q122" s="352"/>
      <c r="R122" s="353"/>
      <c r="T122" s="336" t="s">
        <v>202</v>
      </c>
      <c r="U122" s="336"/>
      <c r="V122" s="336"/>
      <c r="W122" s="25" t="s">
        <v>23</v>
      </c>
      <c r="X122" s="25" t="s">
        <v>26</v>
      </c>
      <c r="Y122" s="25" t="s">
        <v>26</v>
      </c>
      <c r="Z122" s="352"/>
      <c r="AA122" s="353"/>
      <c r="AC122" s="336" t="s">
        <v>202</v>
      </c>
      <c r="AD122" s="336"/>
      <c r="AE122" s="336"/>
      <c r="AF122" s="25" t="s">
        <v>23</v>
      </c>
      <c r="AG122" s="25" t="s">
        <v>26</v>
      </c>
      <c r="AH122" s="25" t="s">
        <v>26</v>
      </c>
      <c r="AI122" s="352"/>
      <c r="AJ122" s="353"/>
    </row>
    <row r="123" spans="2:36" ht="13.5" thickBot="1" x14ac:dyDescent="0.25">
      <c r="B123" s="336"/>
      <c r="C123" s="336"/>
      <c r="D123" s="336"/>
      <c r="E123" s="27" t="s">
        <v>24</v>
      </c>
      <c r="F123" s="27" t="s">
        <v>24</v>
      </c>
      <c r="G123" s="27" t="s">
        <v>24</v>
      </c>
      <c r="H123" s="337"/>
      <c r="I123" s="337"/>
      <c r="K123" s="336"/>
      <c r="L123" s="336"/>
      <c r="M123" s="336"/>
      <c r="N123" s="27" t="s">
        <v>69</v>
      </c>
      <c r="O123" s="28" t="s">
        <v>70</v>
      </c>
      <c r="P123" s="37" t="s">
        <v>71</v>
      </c>
      <c r="Q123" s="354"/>
      <c r="R123" s="355"/>
      <c r="T123" s="336"/>
      <c r="U123" s="336"/>
      <c r="V123" s="336"/>
      <c r="W123" s="27" t="s">
        <v>24</v>
      </c>
      <c r="X123" s="27" t="s">
        <v>24</v>
      </c>
      <c r="Y123" s="27" t="s">
        <v>24</v>
      </c>
      <c r="Z123" s="354"/>
      <c r="AA123" s="355"/>
      <c r="AC123" s="336"/>
      <c r="AD123" s="336"/>
      <c r="AE123" s="336"/>
      <c r="AF123" s="27" t="s">
        <v>24</v>
      </c>
      <c r="AG123" s="27" t="s">
        <v>24</v>
      </c>
      <c r="AH123" s="27" t="s">
        <v>24</v>
      </c>
      <c r="AI123" s="354"/>
      <c r="AJ123" s="355"/>
    </row>
    <row r="124" spans="2:36" ht="13.5" thickBot="1" x14ac:dyDescent="0.25">
      <c r="B124" s="336"/>
      <c r="C124" s="336"/>
      <c r="D124" s="336"/>
      <c r="E124" s="29" t="s">
        <v>25</v>
      </c>
      <c r="F124" s="29" t="s">
        <v>25</v>
      </c>
      <c r="G124" s="29" t="s">
        <v>25</v>
      </c>
      <c r="H124" s="337"/>
      <c r="I124" s="337"/>
      <c r="K124" s="336"/>
      <c r="L124" s="336"/>
      <c r="M124" s="336"/>
      <c r="N124" s="72" t="s">
        <v>86</v>
      </c>
      <c r="O124" s="73" t="s">
        <v>85</v>
      </c>
      <c r="P124" s="74" t="s">
        <v>92</v>
      </c>
      <c r="Q124" s="356"/>
      <c r="R124" s="357"/>
      <c r="T124" s="336"/>
      <c r="U124" s="336"/>
      <c r="V124" s="336"/>
      <c r="W124" s="29" t="s">
        <v>25</v>
      </c>
      <c r="X124" s="29" t="s">
        <v>25</v>
      </c>
      <c r="Y124" s="29" t="s">
        <v>25</v>
      </c>
      <c r="Z124" s="356"/>
      <c r="AA124" s="357"/>
      <c r="AC124" s="336"/>
      <c r="AD124" s="336"/>
      <c r="AE124" s="336"/>
      <c r="AF124" s="29" t="s">
        <v>25</v>
      </c>
      <c r="AG124" s="29" t="s">
        <v>25</v>
      </c>
      <c r="AH124" s="29" t="s">
        <v>25</v>
      </c>
      <c r="AI124" s="356"/>
      <c r="AJ124" s="357"/>
    </row>
    <row r="125" spans="2:36" ht="13.5" thickBot="1" x14ac:dyDescent="0.25">
      <c r="B125" s="336"/>
      <c r="C125" s="336"/>
      <c r="D125" s="336"/>
      <c r="E125" s="25" t="s">
        <v>23</v>
      </c>
      <c r="F125" s="25" t="s">
        <v>26</v>
      </c>
      <c r="G125" s="25" t="s">
        <v>26</v>
      </c>
      <c r="H125" s="337"/>
      <c r="I125" s="337"/>
      <c r="K125" s="336"/>
      <c r="L125" s="336"/>
      <c r="M125" s="336"/>
      <c r="N125" s="25" t="s">
        <v>23</v>
      </c>
      <c r="O125" s="25" t="s">
        <v>26</v>
      </c>
      <c r="P125" s="25" t="s">
        <v>26</v>
      </c>
      <c r="Q125" s="337"/>
      <c r="R125" s="337"/>
      <c r="T125" s="336" t="s">
        <v>203</v>
      </c>
      <c r="U125" s="336"/>
      <c r="V125" s="336"/>
      <c r="W125" s="25" t="s">
        <v>23</v>
      </c>
      <c r="X125" s="25" t="s">
        <v>26</v>
      </c>
      <c r="Y125" s="25" t="s">
        <v>26</v>
      </c>
      <c r="Z125" s="337"/>
      <c r="AA125" s="337"/>
      <c r="AC125" s="336" t="s">
        <v>203</v>
      </c>
      <c r="AD125" s="336"/>
      <c r="AE125" s="336"/>
      <c r="AF125" s="25" t="s">
        <v>23</v>
      </c>
      <c r="AG125" s="25" t="s">
        <v>26</v>
      </c>
      <c r="AH125" s="25" t="s">
        <v>26</v>
      </c>
      <c r="AI125" s="337"/>
      <c r="AJ125" s="337"/>
    </row>
    <row r="126" spans="2:36" ht="13.5" thickBot="1" x14ac:dyDescent="0.25">
      <c r="B126" s="336"/>
      <c r="C126" s="336"/>
      <c r="D126" s="336"/>
      <c r="E126" s="27" t="s">
        <v>24</v>
      </c>
      <c r="F126" s="27" t="s">
        <v>24</v>
      </c>
      <c r="G126" s="27" t="s">
        <v>24</v>
      </c>
      <c r="H126" s="337"/>
      <c r="I126" s="337"/>
      <c r="K126" s="336"/>
      <c r="L126" s="336"/>
      <c r="M126" s="336"/>
      <c r="N126" s="27" t="s">
        <v>24</v>
      </c>
      <c r="O126" s="27" t="s">
        <v>24</v>
      </c>
      <c r="P126" s="27" t="s">
        <v>24</v>
      </c>
      <c r="Q126" s="337"/>
      <c r="R126" s="337"/>
      <c r="T126" s="336"/>
      <c r="U126" s="336"/>
      <c r="V126" s="336"/>
      <c r="W126" s="27" t="s">
        <v>24</v>
      </c>
      <c r="X126" s="27" t="s">
        <v>24</v>
      </c>
      <c r="Y126" s="27" t="s">
        <v>24</v>
      </c>
      <c r="Z126" s="337"/>
      <c r="AA126" s="337"/>
      <c r="AC126" s="336"/>
      <c r="AD126" s="336"/>
      <c r="AE126" s="336"/>
      <c r="AF126" s="27" t="s">
        <v>24</v>
      </c>
      <c r="AG126" s="27" t="s">
        <v>24</v>
      </c>
      <c r="AH126" s="27" t="s">
        <v>24</v>
      </c>
      <c r="AI126" s="337"/>
      <c r="AJ126" s="337"/>
    </row>
    <row r="127" spans="2:36" ht="13.5" thickBot="1" x14ac:dyDescent="0.25">
      <c r="B127" s="336"/>
      <c r="C127" s="336"/>
      <c r="D127" s="336"/>
      <c r="E127" s="29" t="s">
        <v>25</v>
      </c>
      <c r="F127" s="29" t="s">
        <v>25</v>
      </c>
      <c r="G127" s="29" t="s">
        <v>25</v>
      </c>
      <c r="H127" s="337"/>
      <c r="I127" s="337"/>
      <c r="K127" s="336"/>
      <c r="L127" s="336"/>
      <c r="M127" s="336"/>
      <c r="N127" s="29" t="s">
        <v>25</v>
      </c>
      <c r="O127" s="29" t="s">
        <v>25</v>
      </c>
      <c r="P127" s="29" t="s">
        <v>25</v>
      </c>
      <c r="Q127" s="337"/>
      <c r="R127" s="337"/>
      <c r="T127" s="336"/>
      <c r="U127" s="336"/>
      <c r="V127" s="336"/>
      <c r="W127" s="29" t="s">
        <v>25</v>
      </c>
      <c r="X127" s="29" t="s">
        <v>25</v>
      </c>
      <c r="Y127" s="29" t="s">
        <v>25</v>
      </c>
      <c r="Z127" s="337"/>
      <c r="AA127" s="337"/>
      <c r="AC127" s="336"/>
      <c r="AD127" s="336"/>
      <c r="AE127" s="336"/>
      <c r="AF127" s="29" t="s">
        <v>25</v>
      </c>
      <c r="AG127" s="29" t="s">
        <v>25</v>
      </c>
      <c r="AH127" s="29" t="s">
        <v>25</v>
      </c>
      <c r="AI127" s="337"/>
      <c r="AJ127" s="337"/>
    </row>
    <row r="128" spans="2:36" ht="12.75" customHeight="1" thickBot="1" x14ac:dyDescent="0.25"/>
    <row r="129" spans="2:36" ht="13.5" customHeight="1" thickBot="1" x14ac:dyDescent="0.25">
      <c r="B129" s="364" t="s">
        <v>225</v>
      </c>
      <c r="C129" s="364"/>
      <c r="D129" s="364"/>
      <c r="E129" s="365" t="s">
        <v>14</v>
      </c>
      <c r="F129" s="366" t="s">
        <v>15</v>
      </c>
      <c r="G129" s="366" t="s">
        <v>16</v>
      </c>
      <c r="H129" s="366" t="s">
        <v>17</v>
      </c>
      <c r="I129" s="365" t="s">
        <v>18</v>
      </c>
      <c r="K129" s="364" t="s">
        <v>225</v>
      </c>
      <c r="L129" s="364"/>
      <c r="M129" s="364"/>
      <c r="N129" s="365" t="s">
        <v>14</v>
      </c>
      <c r="O129" s="366" t="s">
        <v>15</v>
      </c>
      <c r="P129" s="366" t="s">
        <v>16</v>
      </c>
      <c r="Q129" s="366" t="s">
        <v>17</v>
      </c>
      <c r="R129" s="365" t="s">
        <v>18</v>
      </c>
      <c r="T129" s="364" t="s">
        <v>233</v>
      </c>
      <c r="U129" s="364"/>
      <c r="V129" s="364"/>
      <c r="W129" s="365" t="s">
        <v>14</v>
      </c>
      <c r="X129" s="366" t="s">
        <v>15</v>
      </c>
      <c r="Y129" s="366" t="s">
        <v>16</v>
      </c>
      <c r="Z129" s="366" t="s">
        <v>17</v>
      </c>
      <c r="AA129" s="365" t="s">
        <v>18</v>
      </c>
      <c r="AC129" s="364" t="s">
        <v>233</v>
      </c>
      <c r="AD129" s="364"/>
      <c r="AE129" s="364"/>
      <c r="AF129" s="365" t="s">
        <v>14</v>
      </c>
      <c r="AG129" s="366" t="s">
        <v>15</v>
      </c>
      <c r="AH129" s="366" t="s">
        <v>16</v>
      </c>
      <c r="AI129" s="366" t="s">
        <v>17</v>
      </c>
      <c r="AJ129" s="365" t="s">
        <v>18</v>
      </c>
    </row>
    <row r="130" spans="2:36" ht="12.75" customHeight="1" thickBot="1" x14ac:dyDescent="0.25">
      <c r="B130" s="364"/>
      <c r="C130" s="364"/>
      <c r="D130" s="364"/>
      <c r="E130" s="365"/>
      <c r="F130" s="366"/>
      <c r="G130" s="366"/>
      <c r="H130" s="366"/>
      <c r="I130" s="365"/>
      <c r="K130" s="364"/>
      <c r="L130" s="364"/>
      <c r="M130" s="364"/>
      <c r="N130" s="365"/>
      <c r="O130" s="366"/>
      <c r="P130" s="366"/>
      <c r="Q130" s="366"/>
      <c r="R130" s="365"/>
      <c r="T130" s="364"/>
      <c r="U130" s="364"/>
      <c r="V130" s="364"/>
      <c r="W130" s="365"/>
      <c r="X130" s="366"/>
      <c r="Y130" s="366"/>
      <c r="Z130" s="366"/>
      <c r="AA130" s="365"/>
      <c r="AC130" s="364"/>
      <c r="AD130" s="364"/>
      <c r="AE130" s="364"/>
      <c r="AF130" s="365"/>
      <c r="AG130" s="366"/>
      <c r="AH130" s="366"/>
      <c r="AI130" s="366"/>
      <c r="AJ130" s="365"/>
    </row>
    <row r="131" spans="2:36" ht="13.5" thickBot="1" x14ac:dyDescent="0.25">
      <c r="B131" s="336" t="s">
        <v>142</v>
      </c>
      <c r="C131" s="336"/>
      <c r="D131" s="336"/>
      <c r="E131" s="359">
        <v>5</v>
      </c>
      <c r="F131" s="359">
        <v>6</v>
      </c>
      <c r="G131" s="434">
        <v>29</v>
      </c>
      <c r="H131" s="358">
        <f>IF(IFERROR(F131-E131,""),((G131-E131)/(F131-E131)*100))</f>
        <v>2400</v>
      </c>
      <c r="I131" s="361">
        <f>IF(IFERROR(H131:H136,""),IF(AVERAGE(H131:H136)&gt;100,100,IF(AVERAGE(H131:H136)&lt;0,0,AVERAGE(H131:H136))))</f>
        <v>100</v>
      </c>
      <c r="K131" s="336" t="s">
        <v>163</v>
      </c>
      <c r="L131" s="336"/>
      <c r="M131" s="336"/>
      <c r="N131" s="359">
        <v>29</v>
      </c>
      <c r="O131" s="359">
        <v>30</v>
      </c>
      <c r="P131" s="360">
        <v>35</v>
      </c>
      <c r="Q131" s="358">
        <f>IF(IFERROR(O131-N131,""),((P131-N131)/(O131-N131)*100))</f>
        <v>600</v>
      </c>
      <c r="R131" s="361">
        <f>IF(IFERROR(Q131:Q136,""),IF(AVERAGE(Q131:Q136)&gt;100,100,IF(AVERAGE(Q131:Q136)&lt;0,0,AVERAGE(Q131:Q136))))</f>
        <v>100</v>
      </c>
      <c r="T131" s="336" t="s">
        <v>204</v>
      </c>
      <c r="U131" s="336"/>
      <c r="V131" s="336"/>
      <c r="W131" s="359"/>
      <c r="X131" s="359"/>
      <c r="Y131" s="360"/>
      <c r="Z131" s="358" t="b">
        <f>IF(IFERROR(X131-W131,""),((Y131-W131)/(X131-W131)*100))</f>
        <v>0</v>
      </c>
      <c r="AA131" s="361" t="b">
        <f>IF(IFERROR(Z131:Z136,""),IF(AVERAGE(Z131:Z136)&gt;100,100,IF(AVERAGE(Z131:Z136)&lt;0,0,AVERAGE(Z131:Z136))))</f>
        <v>0</v>
      </c>
      <c r="AC131" s="336" t="s">
        <v>204</v>
      </c>
      <c r="AD131" s="336"/>
      <c r="AE131" s="336"/>
      <c r="AF131" s="359"/>
      <c r="AG131" s="359"/>
      <c r="AH131" s="360"/>
      <c r="AI131" s="358" t="b">
        <f>IF(IFERROR(AG131-AF131,""),((AH131-AF131)/(AG131-AF131)*100))</f>
        <v>0</v>
      </c>
      <c r="AJ131" s="361" t="b">
        <f>IF(IFERROR(AI131:AI136,""),IF(AVERAGE(AI131:AI136)&gt;100,100,IF(AVERAGE(AI131:AI136)&lt;0,0,AVERAGE(AI131:AI136))))</f>
        <v>0</v>
      </c>
    </row>
    <row r="132" spans="2:36" ht="13.5" thickBot="1" x14ac:dyDescent="0.25">
      <c r="B132" s="336"/>
      <c r="C132" s="336"/>
      <c r="D132" s="336"/>
      <c r="E132" s="359"/>
      <c r="F132" s="359"/>
      <c r="G132" s="434"/>
      <c r="H132" s="358"/>
      <c r="I132" s="362"/>
      <c r="K132" s="336"/>
      <c r="L132" s="336"/>
      <c r="M132" s="336"/>
      <c r="N132" s="359"/>
      <c r="O132" s="359"/>
      <c r="P132" s="360"/>
      <c r="Q132" s="358"/>
      <c r="R132" s="362"/>
      <c r="T132" s="336"/>
      <c r="U132" s="336"/>
      <c r="V132" s="336"/>
      <c r="W132" s="359"/>
      <c r="X132" s="359"/>
      <c r="Y132" s="360"/>
      <c r="Z132" s="358"/>
      <c r="AA132" s="362"/>
      <c r="AC132" s="336"/>
      <c r="AD132" s="336"/>
      <c r="AE132" s="336"/>
      <c r="AF132" s="359"/>
      <c r="AG132" s="359"/>
      <c r="AH132" s="360"/>
      <c r="AI132" s="358"/>
      <c r="AJ132" s="362"/>
    </row>
    <row r="133" spans="2:36" ht="12.75" customHeight="1" thickBot="1" x14ac:dyDescent="0.25">
      <c r="B133" s="336" t="s">
        <v>144</v>
      </c>
      <c r="C133" s="336"/>
      <c r="D133" s="336"/>
      <c r="E133" s="400">
        <v>0</v>
      </c>
      <c r="F133" s="402">
        <v>4</v>
      </c>
      <c r="G133" s="403">
        <v>2</v>
      </c>
      <c r="H133" s="358">
        <f>IF(IFERROR(F133-E133,""),((G133-E133)/(F133-E133)*100))</f>
        <v>50</v>
      </c>
      <c r="I133" s="362"/>
      <c r="K133" s="336"/>
      <c r="L133" s="336"/>
      <c r="M133" s="336"/>
      <c r="N133" s="359"/>
      <c r="O133" s="359"/>
      <c r="P133" s="360"/>
      <c r="Q133" s="358" t="b">
        <f>IF(IFERROR(O133-N133,""),((P133-N133)/(O133-N133)*100))</f>
        <v>0</v>
      </c>
      <c r="R133" s="362"/>
      <c r="T133" s="336" t="s">
        <v>205</v>
      </c>
      <c r="U133" s="336"/>
      <c r="V133" s="336"/>
      <c r="W133" s="359"/>
      <c r="X133" s="359"/>
      <c r="Y133" s="360"/>
      <c r="Z133" s="358" t="b">
        <f>IF(IFERROR(X133-W133,""),((Y133-W133)/(X133-W133)*100))</f>
        <v>0</v>
      </c>
      <c r="AA133" s="362"/>
      <c r="AC133" s="336" t="s">
        <v>205</v>
      </c>
      <c r="AD133" s="336"/>
      <c r="AE133" s="336"/>
      <c r="AF133" s="359"/>
      <c r="AG133" s="359"/>
      <c r="AH133" s="360"/>
      <c r="AI133" s="358" t="b">
        <f>IF(IFERROR(AG133-AF133,""),((AH133-AF133)/(AG133-AF133)*100))</f>
        <v>0</v>
      </c>
      <c r="AJ133" s="362"/>
    </row>
    <row r="134" spans="2:36" ht="13.5" thickBot="1" x14ac:dyDescent="0.25">
      <c r="B134" s="336"/>
      <c r="C134" s="336"/>
      <c r="D134" s="336"/>
      <c r="E134" s="401"/>
      <c r="F134" s="402"/>
      <c r="G134" s="404"/>
      <c r="H134" s="358"/>
      <c r="I134" s="362"/>
      <c r="K134" s="336"/>
      <c r="L134" s="336"/>
      <c r="M134" s="336"/>
      <c r="N134" s="359"/>
      <c r="O134" s="359"/>
      <c r="P134" s="360"/>
      <c r="Q134" s="358"/>
      <c r="R134" s="362"/>
      <c r="T134" s="336"/>
      <c r="U134" s="336"/>
      <c r="V134" s="336"/>
      <c r="W134" s="359"/>
      <c r="X134" s="359"/>
      <c r="Y134" s="360"/>
      <c r="Z134" s="358"/>
      <c r="AA134" s="362"/>
      <c r="AC134" s="336"/>
      <c r="AD134" s="336"/>
      <c r="AE134" s="336"/>
      <c r="AF134" s="359"/>
      <c r="AG134" s="359"/>
      <c r="AH134" s="360"/>
      <c r="AI134" s="358"/>
      <c r="AJ134" s="362"/>
    </row>
    <row r="135" spans="2:36" ht="12.75" customHeight="1" thickBot="1" x14ac:dyDescent="0.25">
      <c r="B135" s="336"/>
      <c r="C135" s="336"/>
      <c r="D135" s="336"/>
      <c r="E135" s="400"/>
      <c r="F135" s="402"/>
      <c r="G135" s="403"/>
      <c r="H135" s="358" t="b">
        <f>IF(IFERROR(F135-E135,""),((G135-E135)/(F135-E135)*100))</f>
        <v>0</v>
      </c>
      <c r="I135" s="362"/>
      <c r="K135" s="336"/>
      <c r="L135" s="336"/>
      <c r="M135" s="336"/>
      <c r="N135" s="359"/>
      <c r="O135" s="359"/>
      <c r="P135" s="360"/>
      <c r="Q135" s="358" t="b">
        <f>IF(IFERROR(O135-N135,""),((P135-N135)/(O135-N135)*100))</f>
        <v>0</v>
      </c>
      <c r="R135" s="362"/>
      <c r="T135" s="336" t="s">
        <v>213</v>
      </c>
      <c r="U135" s="336"/>
      <c r="V135" s="336"/>
      <c r="W135" s="359"/>
      <c r="X135" s="359"/>
      <c r="Y135" s="360"/>
      <c r="Z135" s="358" t="b">
        <f>IF(IFERROR(X135-W135,""),((Y135-W135)/(X135-W135)*100))</f>
        <v>0</v>
      </c>
      <c r="AA135" s="362"/>
      <c r="AC135" s="336" t="s">
        <v>213</v>
      </c>
      <c r="AD135" s="336"/>
      <c r="AE135" s="336"/>
      <c r="AF135" s="359"/>
      <c r="AG135" s="359"/>
      <c r="AH135" s="360"/>
      <c r="AI135" s="358" t="b">
        <f>IF(IFERROR(AG135-AF135,""),((AH135-AF135)/(AG135-AF135)*100))</f>
        <v>0</v>
      </c>
      <c r="AJ135" s="362"/>
    </row>
    <row r="136" spans="2:36" ht="13.5" thickBot="1" x14ac:dyDescent="0.25">
      <c r="B136" s="336"/>
      <c r="C136" s="336"/>
      <c r="D136" s="336"/>
      <c r="E136" s="401"/>
      <c r="F136" s="402"/>
      <c r="G136" s="404"/>
      <c r="H136" s="358"/>
      <c r="I136" s="363"/>
      <c r="K136" s="336"/>
      <c r="L136" s="336"/>
      <c r="M136" s="336"/>
      <c r="N136" s="359"/>
      <c r="O136" s="359"/>
      <c r="P136" s="360"/>
      <c r="Q136" s="358"/>
      <c r="R136" s="363"/>
      <c r="T136" s="336"/>
      <c r="U136" s="336"/>
      <c r="V136" s="336"/>
      <c r="W136" s="359"/>
      <c r="X136" s="359"/>
      <c r="Y136" s="360"/>
      <c r="Z136" s="358"/>
      <c r="AA136" s="363"/>
      <c r="AC136" s="336"/>
      <c r="AD136" s="336"/>
      <c r="AE136" s="336"/>
      <c r="AF136" s="359"/>
      <c r="AG136" s="359"/>
      <c r="AH136" s="360"/>
      <c r="AI136" s="358"/>
      <c r="AJ136" s="363"/>
    </row>
    <row r="137" spans="2:36" ht="13.5" customHeight="1" thickBot="1" x14ac:dyDescent="0.25">
      <c r="B137" s="344" t="s">
        <v>19</v>
      </c>
      <c r="C137" s="344"/>
      <c r="D137" s="344"/>
      <c r="E137" s="345" t="s">
        <v>20</v>
      </c>
      <c r="F137" s="345" t="s">
        <v>21</v>
      </c>
      <c r="G137" s="411" t="s">
        <v>22</v>
      </c>
      <c r="H137" s="411"/>
      <c r="I137" s="411"/>
      <c r="K137" s="344" t="s">
        <v>19</v>
      </c>
      <c r="L137" s="344"/>
      <c r="M137" s="344"/>
      <c r="N137" s="345" t="s">
        <v>20</v>
      </c>
      <c r="O137" s="345" t="s">
        <v>21</v>
      </c>
      <c r="P137" s="346" t="s">
        <v>22</v>
      </c>
      <c r="Q137" s="347"/>
      <c r="R137" s="348"/>
      <c r="T137" s="344" t="s">
        <v>19</v>
      </c>
      <c r="U137" s="344"/>
      <c r="V137" s="344"/>
      <c r="W137" s="345" t="s">
        <v>20</v>
      </c>
      <c r="X137" s="345" t="s">
        <v>21</v>
      </c>
      <c r="Y137" s="346" t="s">
        <v>22</v>
      </c>
      <c r="Z137" s="347"/>
      <c r="AA137" s="348"/>
      <c r="AC137" s="344" t="s">
        <v>19</v>
      </c>
      <c r="AD137" s="344"/>
      <c r="AE137" s="344"/>
      <c r="AF137" s="345" t="s">
        <v>20</v>
      </c>
      <c r="AG137" s="345" t="s">
        <v>21</v>
      </c>
      <c r="AH137" s="346" t="s">
        <v>22</v>
      </c>
      <c r="AI137" s="347"/>
      <c r="AJ137" s="348"/>
    </row>
    <row r="138" spans="2:36" ht="12.75" customHeight="1" thickBot="1" x14ac:dyDescent="0.25">
      <c r="B138" s="344"/>
      <c r="C138" s="344"/>
      <c r="D138" s="344"/>
      <c r="E138" s="345"/>
      <c r="F138" s="345"/>
      <c r="G138" s="411"/>
      <c r="H138" s="411"/>
      <c r="I138" s="411"/>
      <c r="K138" s="344"/>
      <c r="L138" s="344"/>
      <c r="M138" s="344"/>
      <c r="N138" s="345"/>
      <c r="O138" s="345"/>
      <c r="P138" s="349"/>
      <c r="Q138" s="350"/>
      <c r="R138" s="351"/>
      <c r="T138" s="344"/>
      <c r="U138" s="344"/>
      <c r="V138" s="344"/>
      <c r="W138" s="345"/>
      <c r="X138" s="345"/>
      <c r="Y138" s="349"/>
      <c r="Z138" s="350"/>
      <c r="AA138" s="351"/>
      <c r="AC138" s="344"/>
      <c r="AD138" s="344"/>
      <c r="AE138" s="344"/>
      <c r="AF138" s="345"/>
      <c r="AG138" s="345"/>
      <c r="AH138" s="349"/>
      <c r="AI138" s="350"/>
      <c r="AJ138" s="351"/>
    </row>
    <row r="139" spans="2:36" ht="13.5" thickBot="1" x14ac:dyDescent="0.25">
      <c r="B139" s="336" t="s">
        <v>101</v>
      </c>
      <c r="C139" s="336"/>
      <c r="D139" s="336"/>
      <c r="E139" s="31" t="s">
        <v>50</v>
      </c>
      <c r="F139" s="32" t="s">
        <v>46</v>
      </c>
      <c r="G139" s="33" t="s">
        <v>50</v>
      </c>
      <c r="H139" s="433"/>
      <c r="I139" s="433"/>
      <c r="K139" s="336" t="s">
        <v>168</v>
      </c>
      <c r="L139" s="336"/>
      <c r="M139" s="336"/>
      <c r="N139" s="31" t="s">
        <v>23</v>
      </c>
      <c r="O139" s="32" t="s">
        <v>23</v>
      </c>
      <c r="P139" s="33" t="s">
        <v>23</v>
      </c>
      <c r="Q139" s="352"/>
      <c r="R139" s="353"/>
      <c r="T139" s="336" t="s">
        <v>206</v>
      </c>
      <c r="U139" s="336"/>
      <c r="V139" s="336"/>
      <c r="W139" s="25" t="s">
        <v>23</v>
      </c>
      <c r="X139" s="25" t="s">
        <v>26</v>
      </c>
      <c r="Y139" s="25" t="s">
        <v>26</v>
      </c>
      <c r="Z139" s="352"/>
      <c r="AA139" s="353"/>
      <c r="AC139" s="336" t="s">
        <v>206</v>
      </c>
      <c r="AD139" s="336"/>
      <c r="AE139" s="336"/>
      <c r="AF139" s="25" t="s">
        <v>23</v>
      </c>
      <c r="AG139" s="25" t="s">
        <v>26</v>
      </c>
      <c r="AH139" s="25" t="s">
        <v>26</v>
      </c>
      <c r="AI139" s="352"/>
      <c r="AJ139" s="353"/>
    </row>
    <row r="140" spans="2:36" ht="13.5" thickBot="1" x14ac:dyDescent="0.25">
      <c r="B140" s="336"/>
      <c r="C140" s="336"/>
      <c r="D140" s="336"/>
      <c r="E140" s="27" t="s">
        <v>78</v>
      </c>
      <c r="F140" s="28" t="s">
        <v>76</v>
      </c>
      <c r="G140" s="37" t="s">
        <v>78</v>
      </c>
      <c r="H140" s="433"/>
      <c r="I140" s="433"/>
      <c r="K140" s="336"/>
      <c r="L140" s="336"/>
      <c r="M140" s="336"/>
      <c r="N140" s="27" t="s">
        <v>69</v>
      </c>
      <c r="O140" s="28" t="s">
        <v>69</v>
      </c>
      <c r="P140" s="37" t="s">
        <v>69</v>
      </c>
      <c r="Q140" s="354"/>
      <c r="R140" s="355"/>
      <c r="T140" s="336"/>
      <c r="U140" s="336"/>
      <c r="V140" s="336"/>
      <c r="W140" s="27" t="s">
        <v>24</v>
      </c>
      <c r="X140" s="27" t="s">
        <v>24</v>
      </c>
      <c r="Y140" s="27" t="s">
        <v>24</v>
      </c>
      <c r="Z140" s="354"/>
      <c r="AA140" s="355"/>
      <c r="AC140" s="336"/>
      <c r="AD140" s="336"/>
      <c r="AE140" s="336"/>
      <c r="AF140" s="27" t="s">
        <v>24</v>
      </c>
      <c r="AG140" s="27" t="s">
        <v>24</v>
      </c>
      <c r="AH140" s="27" t="s">
        <v>24</v>
      </c>
      <c r="AI140" s="354"/>
      <c r="AJ140" s="355"/>
    </row>
    <row r="141" spans="2:36" ht="12" customHeight="1" thickBot="1" x14ac:dyDescent="0.25">
      <c r="B141" s="336"/>
      <c r="C141" s="336"/>
      <c r="D141" s="336"/>
      <c r="E141" s="29" t="s">
        <v>85</v>
      </c>
      <c r="F141" s="30" t="s">
        <v>93</v>
      </c>
      <c r="G141" s="39" t="s">
        <v>85</v>
      </c>
      <c r="H141" s="433"/>
      <c r="I141" s="433"/>
      <c r="K141" s="336"/>
      <c r="L141" s="336"/>
      <c r="M141" s="336"/>
      <c r="N141" s="29" t="s">
        <v>87</v>
      </c>
      <c r="O141" s="30" t="s">
        <v>85</v>
      </c>
      <c r="P141" s="39" t="s">
        <v>85</v>
      </c>
      <c r="Q141" s="356"/>
      <c r="R141" s="357"/>
      <c r="T141" s="336"/>
      <c r="U141" s="336"/>
      <c r="V141" s="336"/>
      <c r="W141" s="29" t="s">
        <v>25</v>
      </c>
      <c r="X141" s="29" t="s">
        <v>25</v>
      </c>
      <c r="Y141" s="29" t="s">
        <v>25</v>
      </c>
      <c r="Z141" s="356"/>
      <c r="AA141" s="357"/>
      <c r="AC141" s="336"/>
      <c r="AD141" s="336"/>
      <c r="AE141" s="336"/>
      <c r="AF141" s="29" t="s">
        <v>25</v>
      </c>
      <c r="AG141" s="29" t="s">
        <v>25</v>
      </c>
      <c r="AH141" s="29" t="s">
        <v>25</v>
      </c>
      <c r="AI141" s="356"/>
      <c r="AJ141" s="357"/>
    </row>
    <row r="142" spans="2:36" ht="13.5" thickBot="1" x14ac:dyDescent="0.25">
      <c r="B142" s="336" t="s">
        <v>143</v>
      </c>
      <c r="C142" s="336"/>
      <c r="D142" s="336"/>
      <c r="E142" s="31" t="s">
        <v>51</v>
      </c>
      <c r="F142" s="32" t="s">
        <v>52</v>
      </c>
      <c r="G142" s="32" t="s">
        <v>51</v>
      </c>
      <c r="H142" s="432"/>
      <c r="I142" s="432"/>
      <c r="K142" s="336" t="s">
        <v>169</v>
      </c>
      <c r="L142" s="336"/>
      <c r="M142" s="336"/>
      <c r="N142" s="25" t="s">
        <v>49</v>
      </c>
      <c r="O142" s="26" t="s">
        <v>54</v>
      </c>
      <c r="P142" s="26" t="s">
        <v>57</v>
      </c>
      <c r="Q142" s="338"/>
      <c r="R142" s="339"/>
      <c r="T142" s="336" t="s">
        <v>207</v>
      </c>
      <c r="U142" s="336"/>
      <c r="V142" s="336"/>
      <c r="W142" s="25" t="s">
        <v>23</v>
      </c>
      <c r="X142" s="25" t="s">
        <v>26</v>
      </c>
      <c r="Y142" s="25" t="s">
        <v>26</v>
      </c>
      <c r="Z142" s="338"/>
      <c r="AA142" s="339"/>
      <c r="AC142" s="336" t="s">
        <v>207</v>
      </c>
      <c r="AD142" s="336"/>
      <c r="AE142" s="336"/>
      <c r="AF142" s="25" t="s">
        <v>23</v>
      </c>
      <c r="AG142" s="25" t="s">
        <v>26</v>
      </c>
      <c r="AH142" s="25" t="s">
        <v>26</v>
      </c>
      <c r="AI142" s="338"/>
      <c r="AJ142" s="339"/>
    </row>
    <row r="143" spans="2:36" ht="13.5" thickBot="1" x14ac:dyDescent="0.25">
      <c r="B143" s="336"/>
      <c r="C143" s="336"/>
      <c r="D143" s="336"/>
      <c r="E143" s="27" t="s">
        <v>79</v>
      </c>
      <c r="F143" s="28" t="s">
        <v>70</v>
      </c>
      <c r="G143" s="28" t="s">
        <v>79</v>
      </c>
      <c r="H143" s="432"/>
      <c r="I143" s="432"/>
      <c r="K143" s="336"/>
      <c r="L143" s="336"/>
      <c r="M143" s="336"/>
      <c r="N143" s="27" t="s">
        <v>68</v>
      </c>
      <c r="O143" s="28" t="s">
        <v>73</v>
      </c>
      <c r="P143" s="28" t="s">
        <v>68</v>
      </c>
      <c r="Q143" s="340"/>
      <c r="R143" s="341"/>
      <c r="T143" s="336"/>
      <c r="U143" s="336"/>
      <c r="V143" s="336"/>
      <c r="W143" s="27" t="s">
        <v>24</v>
      </c>
      <c r="X143" s="27" t="s">
        <v>24</v>
      </c>
      <c r="Y143" s="27" t="s">
        <v>24</v>
      </c>
      <c r="Z143" s="340"/>
      <c r="AA143" s="341"/>
      <c r="AC143" s="336"/>
      <c r="AD143" s="336"/>
      <c r="AE143" s="336"/>
      <c r="AF143" s="27" t="s">
        <v>24</v>
      </c>
      <c r="AG143" s="27" t="s">
        <v>24</v>
      </c>
      <c r="AH143" s="27" t="s">
        <v>24</v>
      </c>
      <c r="AI143" s="340"/>
      <c r="AJ143" s="341"/>
    </row>
    <row r="144" spans="2:36" ht="13.5" thickBot="1" x14ac:dyDescent="0.25">
      <c r="B144" s="336"/>
      <c r="C144" s="336"/>
      <c r="D144" s="336"/>
      <c r="E144" s="29" t="s">
        <v>88</v>
      </c>
      <c r="F144" s="30" t="s">
        <v>87</v>
      </c>
      <c r="G144" s="30" t="s">
        <v>88</v>
      </c>
      <c r="H144" s="432"/>
      <c r="I144" s="432"/>
      <c r="K144" s="336"/>
      <c r="L144" s="336"/>
      <c r="M144" s="336"/>
      <c r="N144" s="29" t="s">
        <v>86</v>
      </c>
      <c r="O144" s="30" t="s">
        <v>86</v>
      </c>
      <c r="P144" s="30" t="s">
        <v>86</v>
      </c>
      <c r="Q144" s="342"/>
      <c r="R144" s="343"/>
      <c r="T144" s="336"/>
      <c r="U144" s="336"/>
      <c r="V144" s="336"/>
      <c r="W144" s="29" t="s">
        <v>25</v>
      </c>
      <c r="X144" s="29" t="s">
        <v>25</v>
      </c>
      <c r="Y144" s="29" t="s">
        <v>25</v>
      </c>
      <c r="Z144" s="342"/>
      <c r="AA144" s="343"/>
      <c r="AC144" s="336"/>
      <c r="AD144" s="336"/>
      <c r="AE144" s="336"/>
      <c r="AF144" s="29" t="s">
        <v>25</v>
      </c>
      <c r="AG144" s="29" t="s">
        <v>25</v>
      </c>
      <c r="AH144" s="29" t="s">
        <v>25</v>
      </c>
      <c r="AI144" s="342"/>
      <c r="AJ144" s="343"/>
    </row>
    <row r="145" spans="2:36" ht="13.5" thickBot="1" x14ac:dyDescent="0.25">
      <c r="B145" s="336"/>
      <c r="C145" s="336"/>
      <c r="D145" s="336"/>
      <c r="E145" s="25" t="s">
        <v>23</v>
      </c>
      <c r="F145" s="25" t="s">
        <v>26</v>
      </c>
      <c r="G145" s="25" t="s">
        <v>26</v>
      </c>
      <c r="H145" s="337"/>
      <c r="I145" s="337"/>
      <c r="K145" s="336" t="s">
        <v>170</v>
      </c>
      <c r="L145" s="336"/>
      <c r="M145" s="336"/>
      <c r="N145" s="25" t="s">
        <v>41</v>
      </c>
      <c r="O145" s="26" t="s">
        <v>54</v>
      </c>
      <c r="P145" s="26" t="s">
        <v>46</v>
      </c>
      <c r="Q145" s="338"/>
      <c r="R145" s="339"/>
      <c r="T145" s="336" t="s">
        <v>208</v>
      </c>
      <c r="U145" s="336"/>
      <c r="V145" s="336"/>
      <c r="W145" s="25" t="s">
        <v>23</v>
      </c>
      <c r="X145" s="25" t="s">
        <v>26</v>
      </c>
      <c r="Y145" s="25" t="s">
        <v>26</v>
      </c>
      <c r="Z145" s="338"/>
      <c r="AA145" s="339"/>
      <c r="AC145" s="336" t="s">
        <v>208</v>
      </c>
      <c r="AD145" s="336"/>
      <c r="AE145" s="336"/>
      <c r="AF145" s="25" t="s">
        <v>23</v>
      </c>
      <c r="AG145" s="25" t="s">
        <v>26</v>
      </c>
      <c r="AH145" s="25" t="s">
        <v>26</v>
      </c>
      <c r="AI145" s="338"/>
      <c r="AJ145" s="339"/>
    </row>
    <row r="146" spans="2:36" ht="13.5" thickBot="1" x14ac:dyDescent="0.25">
      <c r="B146" s="336"/>
      <c r="C146" s="336"/>
      <c r="D146" s="336"/>
      <c r="E146" s="27" t="s">
        <v>24</v>
      </c>
      <c r="F146" s="27" t="s">
        <v>24</v>
      </c>
      <c r="G146" s="27" t="s">
        <v>24</v>
      </c>
      <c r="H146" s="337"/>
      <c r="I146" s="337"/>
      <c r="K146" s="336"/>
      <c r="L146" s="336"/>
      <c r="M146" s="336"/>
      <c r="N146" s="27" t="s">
        <v>68</v>
      </c>
      <c r="O146" s="28" t="s">
        <v>66</v>
      </c>
      <c r="P146" s="28" t="s">
        <v>68</v>
      </c>
      <c r="Q146" s="340"/>
      <c r="R146" s="341"/>
      <c r="T146" s="336"/>
      <c r="U146" s="336"/>
      <c r="V146" s="336"/>
      <c r="W146" s="27" t="s">
        <v>24</v>
      </c>
      <c r="X146" s="27" t="s">
        <v>24</v>
      </c>
      <c r="Y146" s="27" t="s">
        <v>24</v>
      </c>
      <c r="Z146" s="340"/>
      <c r="AA146" s="341"/>
      <c r="AC146" s="336"/>
      <c r="AD146" s="336"/>
      <c r="AE146" s="336"/>
      <c r="AF146" s="27" t="s">
        <v>24</v>
      </c>
      <c r="AG146" s="27" t="s">
        <v>24</v>
      </c>
      <c r="AH146" s="27" t="s">
        <v>24</v>
      </c>
      <c r="AI146" s="340"/>
      <c r="AJ146" s="341"/>
    </row>
    <row r="147" spans="2:36" ht="13.5" thickBot="1" x14ac:dyDescent="0.25">
      <c r="B147" s="336"/>
      <c r="C147" s="336"/>
      <c r="D147" s="336"/>
      <c r="E147" s="29" t="s">
        <v>25</v>
      </c>
      <c r="F147" s="29" t="s">
        <v>25</v>
      </c>
      <c r="G147" s="29" t="s">
        <v>25</v>
      </c>
      <c r="H147" s="337"/>
      <c r="I147" s="337"/>
      <c r="K147" s="336"/>
      <c r="L147" s="336"/>
      <c r="M147" s="336"/>
      <c r="N147" s="29" t="s">
        <v>117</v>
      </c>
      <c r="O147" s="30" t="s">
        <v>89</v>
      </c>
      <c r="P147" s="30" t="s">
        <v>97</v>
      </c>
      <c r="Q147" s="342"/>
      <c r="R147" s="343"/>
      <c r="T147" s="336"/>
      <c r="U147" s="336"/>
      <c r="V147" s="336"/>
      <c r="W147" s="29" t="s">
        <v>25</v>
      </c>
      <c r="X147" s="29" t="s">
        <v>25</v>
      </c>
      <c r="Y147" s="29" t="s">
        <v>25</v>
      </c>
      <c r="Z147" s="342"/>
      <c r="AA147" s="343"/>
      <c r="AC147" s="336"/>
      <c r="AD147" s="336"/>
      <c r="AE147" s="336"/>
      <c r="AF147" s="29" t="s">
        <v>25</v>
      </c>
      <c r="AG147" s="29" t="s">
        <v>25</v>
      </c>
      <c r="AH147" s="29" t="s">
        <v>25</v>
      </c>
      <c r="AI147" s="342"/>
      <c r="AJ147" s="343"/>
    </row>
    <row r="148" spans="2:36" ht="13.5" thickBot="1" x14ac:dyDescent="0.25">
      <c r="B148" s="336"/>
      <c r="C148" s="336"/>
      <c r="D148" s="336"/>
      <c r="E148" s="25" t="s">
        <v>23</v>
      </c>
      <c r="F148" s="25" t="s">
        <v>26</v>
      </c>
      <c r="G148" s="25" t="s">
        <v>26</v>
      </c>
      <c r="H148" s="337"/>
      <c r="I148" s="337"/>
      <c r="K148" s="336"/>
      <c r="L148" s="336"/>
      <c r="M148" s="336"/>
      <c r="N148" s="25" t="s">
        <v>23</v>
      </c>
      <c r="O148" s="25" t="s">
        <v>26</v>
      </c>
      <c r="P148" s="25" t="s">
        <v>26</v>
      </c>
      <c r="Q148" s="337"/>
      <c r="R148" s="337"/>
      <c r="T148" s="336" t="s">
        <v>209</v>
      </c>
      <c r="U148" s="336"/>
      <c r="V148" s="336"/>
      <c r="W148" s="25" t="s">
        <v>23</v>
      </c>
      <c r="X148" s="25" t="s">
        <v>26</v>
      </c>
      <c r="Y148" s="25" t="s">
        <v>26</v>
      </c>
      <c r="Z148" s="337"/>
      <c r="AA148" s="337"/>
      <c r="AC148" s="336" t="s">
        <v>209</v>
      </c>
      <c r="AD148" s="336"/>
      <c r="AE148" s="336"/>
      <c r="AF148" s="25" t="s">
        <v>23</v>
      </c>
      <c r="AG148" s="25" t="s">
        <v>26</v>
      </c>
      <c r="AH148" s="25" t="s">
        <v>26</v>
      </c>
      <c r="AI148" s="337"/>
      <c r="AJ148" s="337"/>
    </row>
    <row r="149" spans="2:36" ht="13.5" thickBot="1" x14ac:dyDescent="0.25">
      <c r="B149" s="336"/>
      <c r="C149" s="336"/>
      <c r="D149" s="336"/>
      <c r="E149" s="27" t="s">
        <v>24</v>
      </c>
      <c r="F149" s="27" t="s">
        <v>24</v>
      </c>
      <c r="G149" s="27" t="s">
        <v>24</v>
      </c>
      <c r="H149" s="337"/>
      <c r="I149" s="337"/>
      <c r="K149" s="336"/>
      <c r="L149" s="336"/>
      <c r="M149" s="336"/>
      <c r="N149" s="27" t="s">
        <v>24</v>
      </c>
      <c r="O149" s="27" t="s">
        <v>24</v>
      </c>
      <c r="P149" s="27" t="s">
        <v>24</v>
      </c>
      <c r="Q149" s="337"/>
      <c r="R149" s="337"/>
      <c r="T149" s="336"/>
      <c r="U149" s="336"/>
      <c r="V149" s="336"/>
      <c r="W149" s="27" t="s">
        <v>24</v>
      </c>
      <c r="X149" s="27" t="s">
        <v>24</v>
      </c>
      <c r="Y149" s="27" t="s">
        <v>24</v>
      </c>
      <c r="Z149" s="337"/>
      <c r="AA149" s="337"/>
      <c r="AC149" s="336"/>
      <c r="AD149" s="336"/>
      <c r="AE149" s="336"/>
      <c r="AF149" s="27" t="s">
        <v>24</v>
      </c>
      <c r="AG149" s="27" t="s">
        <v>24</v>
      </c>
      <c r="AH149" s="27" t="s">
        <v>24</v>
      </c>
      <c r="AI149" s="337"/>
      <c r="AJ149" s="337"/>
    </row>
    <row r="150" spans="2:36" ht="13.5" thickBot="1" x14ac:dyDescent="0.25">
      <c r="B150" s="336"/>
      <c r="C150" s="336"/>
      <c r="D150" s="336"/>
      <c r="E150" s="29" t="s">
        <v>25</v>
      </c>
      <c r="F150" s="29" t="s">
        <v>25</v>
      </c>
      <c r="G150" s="29" t="s">
        <v>25</v>
      </c>
      <c r="H150" s="337"/>
      <c r="I150" s="337"/>
      <c r="K150" s="336"/>
      <c r="L150" s="336"/>
      <c r="M150" s="336"/>
      <c r="N150" s="29" t="s">
        <v>25</v>
      </c>
      <c r="O150" s="29" t="s">
        <v>25</v>
      </c>
      <c r="P150" s="29" t="s">
        <v>25</v>
      </c>
      <c r="Q150" s="337"/>
      <c r="R150" s="337"/>
      <c r="T150" s="336"/>
      <c r="U150" s="336"/>
      <c r="V150" s="336"/>
      <c r="W150" s="29" t="s">
        <v>25</v>
      </c>
      <c r="X150" s="29" t="s">
        <v>25</v>
      </c>
      <c r="Y150" s="29" t="s">
        <v>25</v>
      </c>
      <c r="Z150" s="337"/>
      <c r="AA150" s="337"/>
      <c r="AC150" s="336"/>
      <c r="AD150" s="336"/>
      <c r="AE150" s="336"/>
      <c r="AF150" s="29" t="s">
        <v>25</v>
      </c>
      <c r="AG150" s="29" t="s">
        <v>25</v>
      </c>
      <c r="AH150" s="29" t="s">
        <v>25</v>
      </c>
      <c r="AI150" s="337"/>
      <c r="AJ150" s="337"/>
    </row>
    <row r="151" spans="2:36" ht="13.5" thickBot="1" x14ac:dyDescent="0.25">
      <c r="B151" s="336"/>
      <c r="C151" s="336"/>
      <c r="D151" s="336"/>
      <c r="E151" s="25" t="s">
        <v>23</v>
      </c>
      <c r="F151" s="25" t="s">
        <v>26</v>
      </c>
      <c r="G151" s="25" t="s">
        <v>26</v>
      </c>
      <c r="H151" s="337"/>
      <c r="I151" s="337"/>
      <c r="K151" s="336"/>
      <c r="L151" s="336"/>
      <c r="M151" s="336"/>
      <c r="N151" s="25" t="s">
        <v>23</v>
      </c>
      <c r="O151" s="25" t="s">
        <v>26</v>
      </c>
      <c r="P151" s="25" t="s">
        <v>26</v>
      </c>
      <c r="Q151" s="337"/>
      <c r="R151" s="337"/>
      <c r="T151" s="336" t="s">
        <v>210</v>
      </c>
      <c r="U151" s="336"/>
      <c r="V151" s="336"/>
      <c r="W151" s="25" t="s">
        <v>23</v>
      </c>
      <c r="X151" s="25" t="s">
        <v>26</v>
      </c>
      <c r="Y151" s="25" t="s">
        <v>26</v>
      </c>
      <c r="Z151" s="337"/>
      <c r="AA151" s="337"/>
      <c r="AC151" s="336" t="s">
        <v>210</v>
      </c>
      <c r="AD151" s="336"/>
      <c r="AE151" s="336"/>
      <c r="AF151" s="25" t="s">
        <v>23</v>
      </c>
      <c r="AG151" s="25" t="s">
        <v>26</v>
      </c>
      <c r="AH151" s="25" t="s">
        <v>26</v>
      </c>
      <c r="AI151" s="337"/>
      <c r="AJ151" s="337"/>
    </row>
    <row r="152" spans="2:36" ht="13.5" thickBot="1" x14ac:dyDescent="0.25">
      <c r="B152" s="336"/>
      <c r="C152" s="336"/>
      <c r="D152" s="336"/>
      <c r="E152" s="27" t="s">
        <v>24</v>
      </c>
      <c r="F152" s="27" t="s">
        <v>24</v>
      </c>
      <c r="G152" s="27" t="s">
        <v>24</v>
      </c>
      <c r="H152" s="337"/>
      <c r="I152" s="337"/>
      <c r="K152" s="336"/>
      <c r="L152" s="336"/>
      <c r="M152" s="336"/>
      <c r="N152" s="27" t="s">
        <v>24</v>
      </c>
      <c r="O152" s="27" t="s">
        <v>24</v>
      </c>
      <c r="P152" s="27" t="s">
        <v>24</v>
      </c>
      <c r="Q152" s="337"/>
      <c r="R152" s="337"/>
      <c r="T152" s="336"/>
      <c r="U152" s="336"/>
      <c r="V152" s="336"/>
      <c r="W152" s="27" t="s">
        <v>24</v>
      </c>
      <c r="X152" s="27" t="s">
        <v>24</v>
      </c>
      <c r="Y152" s="27" t="s">
        <v>24</v>
      </c>
      <c r="Z152" s="337"/>
      <c r="AA152" s="337"/>
      <c r="AC152" s="336"/>
      <c r="AD152" s="336"/>
      <c r="AE152" s="336"/>
      <c r="AF152" s="27" t="s">
        <v>24</v>
      </c>
      <c r="AG152" s="27" t="s">
        <v>24</v>
      </c>
      <c r="AH152" s="27" t="s">
        <v>24</v>
      </c>
      <c r="AI152" s="337"/>
      <c r="AJ152" s="337"/>
    </row>
    <row r="153" spans="2:36" ht="13.5" thickBot="1" x14ac:dyDescent="0.25">
      <c r="B153" s="336"/>
      <c r="C153" s="336"/>
      <c r="D153" s="336"/>
      <c r="E153" s="29" t="s">
        <v>25</v>
      </c>
      <c r="F153" s="29" t="s">
        <v>25</v>
      </c>
      <c r="G153" s="29" t="s">
        <v>25</v>
      </c>
      <c r="H153" s="337"/>
      <c r="I153" s="337"/>
      <c r="K153" s="336"/>
      <c r="L153" s="336"/>
      <c r="M153" s="336"/>
      <c r="N153" s="29" t="s">
        <v>25</v>
      </c>
      <c r="O153" s="29" t="s">
        <v>25</v>
      </c>
      <c r="P153" s="29" t="s">
        <v>25</v>
      </c>
      <c r="Q153" s="337"/>
      <c r="R153" s="337"/>
      <c r="T153" s="336"/>
      <c r="U153" s="336"/>
      <c r="V153" s="336"/>
      <c r="W153" s="29" t="s">
        <v>25</v>
      </c>
      <c r="X153" s="29" t="s">
        <v>25</v>
      </c>
      <c r="Y153" s="29" t="s">
        <v>25</v>
      </c>
      <c r="Z153" s="337"/>
      <c r="AA153" s="337"/>
      <c r="AC153" s="336"/>
      <c r="AD153" s="336"/>
      <c r="AE153" s="336"/>
      <c r="AF153" s="29" t="s">
        <v>25</v>
      </c>
      <c r="AG153" s="29" t="s">
        <v>25</v>
      </c>
      <c r="AH153" s="29" t="s">
        <v>25</v>
      </c>
      <c r="AI153" s="337"/>
      <c r="AJ153" s="337"/>
    </row>
    <row r="154" spans="2:36" x14ac:dyDescent="0.2">
      <c r="B154" s="46"/>
      <c r="C154" s="46"/>
      <c r="D154" s="46"/>
      <c r="E154" s="44"/>
      <c r="F154" s="44"/>
      <c r="G154" s="44"/>
      <c r="H154" s="44"/>
      <c r="I154" s="44"/>
    </row>
    <row r="155" spans="2:36" x14ac:dyDescent="0.2">
      <c r="B155" s="46"/>
      <c r="C155" s="46"/>
      <c r="D155" s="46"/>
      <c r="E155" s="44"/>
      <c r="F155" s="44"/>
      <c r="G155" s="44"/>
      <c r="H155" s="44"/>
      <c r="I155" s="44"/>
    </row>
    <row r="156" spans="2:36" x14ac:dyDescent="0.2">
      <c r="B156" s="45"/>
      <c r="C156" s="45"/>
      <c r="D156" s="45"/>
      <c r="E156" s="47"/>
      <c r="F156" s="47"/>
      <c r="G156" s="47"/>
      <c r="H156" s="48"/>
      <c r="I156" s="49"/>
    </row>
    <row r="157" spans="2:36" x14ac:dyDescent="0.2">
      <c r="B157" s="45"/>
      <c r="C157" s="45"/>
      <c r="D157" s="45"/>
      <c r="E157" s="47"/>
      <c r="F157" s="47"/>
      <c r="G157" s="47"/>
      <c r="H157" s="49"/>
      <c r="I157" s="49"/>
    </row>
    <row r="158" spans="2:36" x14ac:dyDescent="0.2">
      <c r="B158" s="45"/>
      <c r="C158" s="45"/>
      <c r="D158" s="45"/>
      <c r="E158" s="47"/>
      <c r="F158" s="47"/>
      <c r="G158" s="47"/>
      <c r="H158" s="49"/>
      <c r="I158" s="49"/>
    </row>
    <row r="159" spans="2:36" x14ac:dyDescent="0.2">
      <c r="B159" s="45"/>
      <c r="C159" s="45"/>
      <c r="D159" s="45"/>
      <c r="E159" s="47"/>
      <c r="F159" s="47"/>
      <c r="G159" s="47"/>
      <c r="H159" s="49"/>
      <c r="I159" s="49"/>
    </row>
    <row r="160" spans="2:36" x14ac:dyDescent="0.2">
      <c r="B160" s="45"/>
      <c r="C160" s="45"/>
      <c r="D160" s="45"/>
      <c r="E160" s="47"/>
      <c r="F160" s="47"/>
      <c r="G160" s="47"/>
      <c r="H160" s="49"/>
      <c r="I160" s="49"/>
    </row>
    <row r="161" spans="2:16" x14ac:dyDescent="0.2">
      <c r="B161" s="45"/>
      <c r="C161" s="45"/>
      <c r="D161" s="83">
        <f>H27</f>
        <v>75</v>
      </c>
      <c r="E161" s="76">
        <f>I53</f>
        <v>100</v>
      </c>
      <c r="F161" s="76">
        <f>H79</f>
        <v>200</v>
      </c>
      <c r="G161" s="76">
        <f>H105</f>
        <v>266.6666666666668</v>
      </c>
      <c r="H161" s="76">
        <f>I131</f>
        <v>100</v>
      </c>
      <c r="I161" s="49"/>
      <c r="L161" s="68">
        <f>Q27</f>
        <v>132</v>
      </c>
      <c r="M161" s="68">
        <f>Q53</f>
        <v>50</v>
      </c>
      <c r="N161" s="68">
        <f>Q79</f>
        <v>102.9123643102992</v>
      </c>
      <c r="O161" s="68">
        <f>Q105</f>
        <v>424.99999999999949</v>
      </c>
      <c r="P161" s="68">
        <f>Q131</f>
        <v>600</v>
      </c>
    </row>
  </sheetData>
  <sheetProtection selectLockedCells="1" selectUnlockedCells="1"/>
  <mergeCells count="760">
    <mergeCell ref="P59:R60"/>
    <mergeCell ref="P33:R34"/>
    <mergeCell ref="P55:P56"/>
    <mergeCell ref="Q109:Q110"/>
    <mergeCell ref="K55:M56"/>
    <mergeCell ref="N55:N56"/>
    <mergeCell ref="O55:O56"/>
    <mergeCell ref="K53:M54"/>
    <mergeCell ref="N53:N54"/>
    <mergeCell ref="O53:O54"/>
    <mergeCell ref="K27:M28"/>
    <mergeCell ref="N27:N28"/>
    <mergeCell ref="O27:O28"/>
    <mergeCell ref="P27:P28"/>
    <mergeCell ref="Q27:Q28"/>
    <mergeCell ref="K29:M30"/>
    <mergeCell ref="N29:N30"/>
    <mergeCell ref="P29:P30"/>
    <mergeCell ref="Q29:Q30"/>
    <mergeCell ref="O29:O30"/>
    <mergeCell ref="K122:M124"/>
    <mergeCell ref="Q122:R124"/>
    <mergeCell ref="K129:M130"/>
    <mergeCell ref="N129:N130"/>
    <mergeCell ref="O129:O130"/>
    <mergeCell ref="P129:P130"/>
    <mergeCell ref="Q129:Q130"/>
    <mergeCell ref="R129:R130"/>
    <mergeCell ref="K103:M104"/>
    <mergeCell ref="N103:N104"/>
    <mergeCell ref="O103:O104"/>
    <mergeCell ref="P103:P104"/>
    <mergeCell ref="Q103:Q104"/>
    <mergeCell ref="R103:R104"/>
    <mergeCell ref="K67:M69"/>
    <mergeCell ref="Q67:R69"/>
    <mergeCell ref="K77:M78"/>
    <mergeCell ref="N77:N78"/>
    <mergeCell ref="O77:O78"/>
    <mergeCell ref="P77:P78"/>
    <mergeCell ref="Q77:Q78"/>
    <mergeCell ref="R77:R78"/>
    <mergeCell ref="Q44:R46"/>
    <mergeCell ref="K47:M49"/>
    <mergeCell ref="Q47:R49"/>
    <mergeCell ref="K51:M52"/>
    <mergeCell ref="N51:N52"/>
    <mergeCell ref="O51:O52"/>
    <mergeCell ref="P51:P52"/>
    <mergeCell ref="Q51:Q52"/>
    <mergeCell ref="R51:R52"/>
    <mergeCell ref="O12:R12"/>
    <mergeCell ref="O13:R20"/>
    <mergeCell ref="K22:R23"/>
    <mergeCell ref="K25:M26"/>
    <mergeCell ref="N25:N26"/>
    <mergeCell ref="O25:O26"/>
    <mergeCell ref="P25:P26"/>
    <mergeCell ref="Q25:Q26"/>
    <mergeCell ref="R25:R26"/>
    <mergeCell ref="K7:L8"/>
    <mergeCell ref="M7:P8"/>
    <mergeCell ref="Q7:Q8"/>
    <mergeCell ref="R7:R8"/>
    <mergeCell ref="K9:M9"/>
    <mergeCell ref="N9:R9"/>
    <mergeCell ref="K79:M80"/>
    <mergeCell ref="N79:N80"/>
    <mergeCell ref="K139:M141"/>
    <mergeCell ref="Q139:R141"/>
    <mergeCell ref="K142:M144"/>
    <mergeCell ref="Q142:R144"/>
    <mergeCell ref="K81:M82"/>
    <mergeCell ref="N81:N82"/>
    <mergeCell ref="O81:O82"/>
    <mergeCell ref="P81:P82"/>
    <mergeCell ref="K135:M136"/>
    <mergeCell ref="N135:N136"/>
    <mergeCell ref="O135:O136"/>
    <mergeCell ref="P135:P136"/>
    <mergeCell ref="Q135:Q136"/>
    <mergeCell ref="K137:M138"/>
    <mergeCell ref="N137:N138"/>
    <mergeCell ref="O137:O138"/>
    <mergeCell ref="P137:R138"/>
    <mergeCell ref="K116:M118"/>
    <mergeCell ref="Q116:R118"/>
    <mergeCell ref="K119:M121"/>
    <mergeCell ref="Q119:R121"/>
    <mergeCell ref="O79:O80"/>
    <mergeCell ref="P79:P80"/>
    <mergeCell ref="Q79:Q80"/>
    <mergeCell ref="K107:M108"/>
    <mergeCell ref="N107:N108"/>
    <mergeCell ref="Q81:Q82"/>
    <mergeCell ref="Q113:R115"/>
    <mergeCell ref="O107:O108"/>
    <mergeCell ref="P107:P108"/>
    <mergeCell ref="Q107:Q108"/>
    <mergeCell ref="K111:M112"/>
    <mergeCell ref="N111:N112"/>
    <mergeCell ref="O111:O112"/>
    <mergeCell ref="P109:P110"/>
    <mergeCell ref="P111:R112"/>
    <mergeCell ref="Q87:R89"/>
    <mergeCell ref="K90:M92"/>
    <mergeCell ref="Q90:R92"/>
    <mergeCell ref="P105:P106"/>
    <mergeCell ref="Q105:Q106"/>
    <mergeCell ref="K105:M106"/>
    <mergeCell ref="N105:N106"/>
    <mergeCell ref="O105:O106"/>
    <mergeCell ref="K93:M95"/>
    <mergeCell ref="Q93:R95"/>
    <mergeCell ref="K131:M132"/>
    <mergeCell ref="N131:N132"/>
    <mergeCell ref="O131:O132"/>
    <mergeCell ref="H116:I118"/>
    <mergeCell ref="H131:H132"/>
    <mergeCell ref="K87:M89"/>
    <mergeCell ref="K109:M110"/>
    <mergeCell ref="N109:N110"/>
    <mergeCell ref="O109:O110"/>
    <mergeCell ref="K113:M115"/>
    <mergeCell ref="O83:O84"/>
    <mergeCell ref="P83:P84"/>
    <mergeCell ref="Q83:Q84"/>
    <mergeCell ref="K85:M86"/>
    <mergeCell ref="N85:N86"/>
    <mergeCell ref="O85:O86"/>
    <mergeCell ref="P85:R86"/>
    <mergeCell ref="K61:M63"/>
    <mergeCell ref="Q61:R63"/>
    <mergeCell ref="K64:M66"/>
    <mergeCell ref="Q64:R66"/>
    <mergeCell ref="P131:P132"/>
    <mergeCell ref="Q131:Q132"/>
    <mergeCell ref="K125:M127"/>
    <mergeCell ref="Q125:R127"/>
    <mergeCell ref="K83:M84"/>
    <mergeCell ref="N83:N84"/>
    <mergeCell ref="K59:M60"/>
    <mergeCell ref="N59:N60"/>
    <mergeCell ref="O59:O60"/>
    <mergeCell ref="K57:M58"/>
    <mergeCell ref="N57:N58"/>
    <mergeCell ref="O57:O58"/>
    <mergeCell ref="P57:P58"/>
    <mergeCell ref="Q57:Q58"/>
    <mergeCell ref="K38:M40"/>
    <mergeCell ref="Q38:R40"/>
    <mergeCell ref="K41:M43"/>
    <mergeCell ref="Q41:R43"/>
    <mergeCell ref="P53:P54"/>
    <mergeCell ref="Q53:Q54"/>
    <mergeCell ref="Q55:Q56"/>
    <mergeCell ref="K44:M46"/>
    <mergeCell ref="Q35:R37"/>
    <mergeCell ref="K33:M34"/>
    <mergeCell ref="N33:N34"/>
    <mergeCell ref="O33:O34"/>
    <mergeCell ref="K31:M32"/>
    <mergeCell ref="N31:N32"/>
    <mergeCell ref="O31:O32"/>
    <mergeCell ref="P31:P32"/>
    <mergeCell ref="Q31:Q32"/>
    <mergeCell ref="K11:Q11"/>
    <mergeCell ref="F137:F138"/>
    <mergeCell ref="G137:I138"/>
    <mergeCell ref="B137:D138"/>
    <mergeCell ref="E137:E138"/>
    <mergeCell ref="B113:D115"/>
    <mergeCell ref="H113:I115"/>
    <mergeCell ref="H135:H136"/>
    <mergeCell ref="B116:D118"/>
    <mergeCell ref="K35:M37"/>
    <mergeCell ref="B129:D130"/>
    <mergeCell ref="E129:E130"/>
    <mergeCell ref="B135:D136"/>
    <mergeCell ref="E135:E136"/>
    <mergeCell ref="F135:F136"/>
    <mergeCell ref="G135:G136"/>
    <mergeCell ref="B131:D132"/>
    <mergeCell ref="E131:E132"/>
    <mergeCell ref="F131:F132"/>
    <mergeCell ref="G131:G132"/>
    <mergeCell ref="B142:D144"/>
    <mergeCell ref="H142:I144"/>
    <mergeCell ref="B139:D141"/>
    <mergeCell ref="H139:I141"/>
    <mergeCell ref="I131:I136"/>
    <mergeCell ref="E109:E110"/>
    <mergeCell ref="F109:F110"/>
    <mergeCell ref="G109:G110"/>
    <mergeCell ref="H109:H110"/>
    <mergeCell ref="H129:H130"/>
    <mergeCell ref="I129:I130"/>
    <mergeCell ref="F129:F130"/>
    <mergeCell ref="G129:G130"/>
    <mergeCell ref="B105:D106"/>
    <mergeCell ref="E105:E106"/>
    <mergeCell ref="F105:F106"/>
    <mergeCell ref="G105:G106"/>
    <mergeCell ref="B111:D112"/>
    <mergeCell ref="E111:E112"/>
    <mergeCell ref="F111:F112"/>
    <mergeCell ref="G111:I112"/>
    <mergeCell ref="H107:H108"/>
    <mergeCell ref="B109:D110"/>
    <mergeCell ref="B90:D92"/>
    <mergeCell ref="H90:I92"/>
    <mergeCell ref="B93:D95"/>
    <mergeCell ref="H93:I95"/>
    <mergeCell ref="H105:H106"/>
    <mergeCell ref="I105:I110"/>
    <mergeCell ref="B107:D108"/>
    <mergeCell ref="E107:E108"/>
    <mergeCell ref="F107:F108"/>
    <mergeCell ref="G107:G108"/>
    <mergeCell ref="B103:D104"/>
    <mergeCell ref="E103:E104"/>
    <mergeCell ref="F85:F86"/>
    <mergeCell ref="G85:I86"/>
    <mergeCell ref="F103:F104"/>
    <mergeCell ref="G103:G104"/>
    <mergeCell ref="H103:H104"/>
    <mergeCell ref="I103:I104"/>
    <mergeCell ref="B87:D89"/>
    <mergeCell ref="H87:I89"/>
    <mergeCell ref="H81:H82"/>
    <mergeCell ref="B83:D84"/>
    <mergeCell ref="E83:E84"/>
    <mergeCell ref="F83:F84"/>
    <mergeCell ref="G83:G84"/>
    <mergeCell ref="H83:H84"/>
    <mergeCell ref="B85:D86"/>
    <mergeCell ref="E85:E86"/>
    <mergeCell ref="H79:H80"/>
    <mergeCell ref="I79:I84"/>
    <mergeCell ref="B81:D82"/>
    <mergeCell ref="E81:E82"/>
    <mergeCell ref="F81:F82"/>
    <mergeCell ref="G81:G82"/>
    <mergeCell ref="B79:D80"/>
    <mergeCell ref="E79:E80"/>
    <mergeCell ref="F79:F80"/>
    <mergeCell ref="G79:G80"/>
    <mergeCell ref="B73:D75"/>
    <mergeCell ref="H73:I75"/>
    <mergeCell ref="B77:D78"/>
    <mergeCell ref="E77:E78"/>
    <mergeCell ref="F77:F78"/>
    <mergeCell ref="G77:G78"/>
    <mergeCell ref="H77:H78"/>
    <mergeCell ref="I77:I78"/>
    <mergeCell ref="B67:D69"/>
    <mergeCell ref="H67:I69"/>
    <mergeCell ref="B64:D66"/>
    <mergeCell ref="H64:I66"/>
    <mergeCell ref="B61:D63"/>
    <mergeCell ref="H61:I63"/>
    <mergeCell ref="B70:D72"/>
    <mergeCell ref="H70:I72"/>
    <mergeCell ref="B57:D58"/>
    <mergeCell ref="E57:E58"/>
    <mergeCell ref="F57:F58"/>
    <mergeCell ref="G57:G58"/>
    <mergeCell ref="F59:F60"/>
    <mergeCell ref="G59:I60"/>
    <mergeCell ref="B59:D60"/>
    <mergeCell ref="E59:E60"/>
    <mergeCell ref="F53:F54"/>
    <mergeCell ref="G53:G54"/>
    <mergeCell ref="B55:D56"/>
    <mergeCell ref="E55:E56"/>
    <mergeCell ref="F55:F56"/>
    <mergeCell ref="G55:G56"/>
    <mergeCell ref="F51:F52"/>
    <mergeCell ref="G51:G52"/>
    <mergeCell ref="B38:D40"/>
    <mergeCell ref="H38:I40"/>
    <mergeCell ref="B53:D54"/>
    <mergeCell ref="E53:E54"/>
    <mergeCell ref="H53:H54"/>
    <mergeCell ref="I53:I58"/>
    <mergeCell ref="H55:H56"/>
    <mergeCell ref="H57:H58"/>
    <mergeCell ref="B44:D46"/>
    <mergeCell ref="H44:I46"/>
    <mergeCell ref="B41:D43"/>
    <mergeCell ref="H41:I43"/>
    <mergeCell ref="B35:D37"/>
    <mergeCell ref="H35:I37"/>
    <mergeCell ref="B31:D32"/>
    <mergeCell ref="E31:E32"/>
    <mergeCell ref="F31:F32"/>
    <mergeCell ref="G31:G32"/>
    <mergeCell ref="H31:H32"/>
    <mergeCell ref="B33:D34"/>
    <mergeCell ref="E33:E34"/>
    <mergeCell ref="F33:F34"/>
    <mergeCell ref="G33:I34"/>
    <mergeCell ref="H27:H28"/>
    <mergeCell ref="B29:D30"/>
    <mergeCell ref="E29:E30"/>
    <mergeCell ref="F29:F30"/>
    <mergeCell ref="G29:G30"/>
    <mergeCell ref="B27:D28"/>
    <mergeCell ref="E27:E28"/>
    <mergeCell ref="F27:F28"/>
    <mergeCell ref="G27:G28"/>
    <mergeCell ref="H29:H30"/>
    <mergeCell ref="B7:C8"/>
    <mergeCell ref="D7:G8"/>
    <mergeCell ref="H7:H8"/>
    <mergeCell ref="I7:I8"/>
    <mergeCell ref="B9:D9"/>
    <mergeCell ref="E9:I9"/>
    <mergeCell ref="B11:H11"/>
    <mergeCell ref="F12:I12"/>
    <mergeCell ref="F13:I20"/>
    <mergeCell ref="B22:I23"/>
    <mergeCell ref="H25:H26"/>
    <mergeCell ref="I25:I26"/>
    <mergeCell ref="B25:D26"/>
    <mergeCell ref="E25:E26"/>
    <mergeCell ref="F25:F26"/>
    <mergeCell ref="G25:G26"/>
    <mergeCell ref="B47:D49"/>
    <mergeCell ref="H47:I49"/>
    <mergeCell ref="K70:M72"/>
    <mergeCell ref="Q70:R72"/>
    <mergeCell ref="K73:M75"/>
    <mergeCell ref="Q73:R75"/>
    <mergeCell ref="H51:H52"/>
    <mergeCell ref="I51:I52"/>
    <mergeCell ref="B51:D52"/>
    <mergeCell ref="E51:E52"/>
    <mergeCell ref="B96:D98"/>
    <mergeCell ref="H96:I98"/>
    <mergeCell ref="B99:D101"/>
    <mergeCell ref="H99:I101"/>
    <mergeCell ref="K96:M98"/>
    <mergeCell ref="Q96:R98"/>
    <mergeCell ref="K99:M101"/>
    <mergeCell ref="Q99:R101"/>
    <mergeCell ref="B119:D121"/>
    <mergeCell ref="H119:I121"/>
    <mergeCell ref="B122:D124"/>
    <mergeCell ref="H122:I124"/>
    <mergeCell ref="B125:D127"/>
    <mergeCell ref="H125:I127"/>
    <mergeCell ref="B145:D147"/>
    <mergeCell ref="H145:I147"/>
    <mergeCell ref="B148:D150"/>
    <mergeCell ref="H148:I150"/>
    <mergeCell ref="K148:M150"/>
    <mergeCell ref="Q148:R150"/>
    <mergeCell ref="K145:M147"/>
    <mergeCell ref="Q145:R147"/>
    <mergeCell ref="B151:D153"/>
    <mergeCell ref="H151:I153"/>
    <mergeCell ref="K151:M153"/>
    <mergeCell ref="Q151:R153"/>
    <mergeCell ref="T7:U8"/>
    <mergeCell ref="V7:Y8"/>
    <mergeCell ref="X13:AA20"/>
    <mergeCell ref="T22:AA23"/>
    <mergeCell ref="T25:V26"/>
    <mergeCell ref="W25:W26"/>
    <mergeCell ref="Z7:Z8"/>
    <mergeCell ref="AA7:AA8"/>
    <mergeCell ref="T9:V9"/>
    <mergeCell ref="W9:AA9"/>
    <mergeCell ref="T11:Z11"/>
    <mergeCell ref="X12:AA12"/>
    <mergeCell ref="X25:X26"/>
    <mergeCell ref="Y25:Y26"/>
    <mergeCell ref="Z25:Z26"/>
    <mergeCell ref="AA25:AA26"/>
    <mergeCell ref="T27:V28"/>
    <mergeCell ref="W27:W28"/>
    <mergeCell ref="X27:X28"/>
    <mergeCell ref="Y27:Y28"/>
    <mergeCell ref="Z27:Z28"/>
    <mergeCell ref="AA27:AA32"/>
    <mergeCell ref="T31:V32"/>
    <mergeCell ref="W31:W32"/>
    <mergeCell ref="X31:X32"/>
    <mergeCell ref="Y31:Y32"/>
    <mergeCell ref="Z31:Z32"/>
    <mergeCell ref="T29:V30"/>
    <mergeCell ref="W29:W30"/>
    <mergeCell ref="X29:X30"/>
    <mergeCell ref="Y29:Y30"/>
    <mergeCell ref="Z29:Z30"/>
    <mergeCell ref="T33:V34"/>
    <mergeCell ref="W33:W34"/>
    <mergeCell ref="X33:X34"/>
    <mergeCell ref="Y33:AA34"/>
    <mergeCell ref="T35:V37"/>
    <mergeCell ref="Z35:AA37"/>
    <mergeCell ref="T38:V40"/>
    <mergeCell ref="Z38:AA40"/>
    <mergeCell ref="T41:V43"/>
    <mergeCell ref="Z41:AA43"/>
    <mergeCell ref="T44:V46"/>
    <mergeCell ref="Z44:AA46"/>
    <mergeCell ref="T47:V49"/>
    <mergeCell ref="Z47:AA49"/>
    <mergeCell ref="T51:V52"/>
    <mergeCell ref="W51:W52"/>
    <mergeCell ref="X51:X52"/>
    <mergeCell ref="Y51:Y52"/>
    <mergeCell ref="Z51:Z52"/>
    <mergeCell ref="AA51:AA52"/>
    <mergeCell ref="Z55:Z56"/>
    <mergeCell ref="T53:V54"/>
    <mergeCell ref="W53:W54"/>
    <mergeCell ref="X53:X54"/>
    <mergeCell ref="Y53:Y54"/>
    <mergeCell ref="Z53:Z54"/>
    <mergeCell ref="T57:V58"/>
    <mergeCell ref="W57:W58"/>
    <mergeCell ref="X57:X58"/>
    <mergeCell ref="Y57:Y58"/>
    <mergeCell ref="Z57:Z58"/>
    <mergeCell ref="AA53:AA58"/>
    <mergeCell ref="T55:V56"/>
    <mergeCell ref="W55:W56"/>
    <mergeCell ref="X55:X56"/>
    <mergeCell ref="Y55:Y56"/>
    <mergeCell ref="T59:V60"/>
    <mergeCell ref="W59:W60"/>
    <mergeCell ref="X59:X60"/>
    <mergeCell ref="Y59:AA60"/>
    <mergeCell ref="T61:V63"/>
    <mergeCell ref="Z61:AA63"/>
    <mergeCell ref="T64:V66"/>
    <mergeCell ref="Z64:AA66"/>
    <mergeCell ref="T67:V69"/>
    <mergeCell ref="Z67:AA69"/>
    <mergeCell ref="T70:V72"/>
    <mergeCell ref="Z70:AA72"/>
    <mergeCell ref="T73:V75"/>
    <mergeCell ref="Z73:AA75"/>
    <mergeCell ref="T77:V78"/>
    <mergeCell ref="W77:W78"/>
    <mergeCell ref="X77:X78"/>
    <mergeCell ref="Y77:Y78"/>
    <mergeCell ref="Z77:Z78"/>
    <mergeCell ref="AA77:AA78"/>
    <mergeCell ref="Z81:Z82"/>
    <mergeCell ref="T79:V80"/>
    <mergeCell ref="W79:W80"/>
    <mergeCell ref="X79:X80"/>
    <mergeCell ref="Y79:Y80"/>
    <mergeCell ref="Z79:Z80"/>
    <mergeCell ref="T83:V84"/>
    <mergeCell ref="W83:W84"/>
    <mergeCell ref="X83:X84"/>
    <mergeCell ref="Y83:Y84"/>
    <mergeCell ref="Z83:Z84"/>
    <mergeCell ref="AA79:AA84"/>
    <mergeCell ref="T81:V82"/>
    <mergeCell ref="W81:W82"/>
    <mergeCell ref="X81:X82"/>
    <mergeCell ref="Y81:Y82"/>
    <mergeCell ref="T85:V86"/>
    <mergeCell ref="W85:W86"/>
    <mergeCell ref="X85:X86"/>
    <mergeCell ref="Y85:AA86"/>
    <mergeCell ref="T87:V89"/>
    <mergeCell ref="Z87:AA89"/>
    <mergeCell ref="T90:V92"/>
    <mergeCell ref="Z90:AA92"/>
    <mergeCell ref="T93:V95"/>
    <mergeCell ref="Z93:AA95"/>
    <mergeCell ref="T96:V98"/>
    <mergeCell ref="Z96:AA98"/>
    <mergeCell ref="T99:V101"/>
    <mergeCell ref="Z99:AA101"/>
    <mergeCell ref="T103:V104"/>
    <mergeCell ref="W103:W104"/>
    <mergeCell ref="X103:X104"/>
    <mergeCell ref="Y103:Y104"/>
    <mergeCell ref="Z103:Z104"/>
    <mergeCell ref="AA103:AA104"/>
    <mergeCell ref="Z107:Z108"/>
    <mergeCell ref="T105:V106"/>
    <mergeCell ref="W105:W106"/>
    <mergeCell ref="X105:X106"/>
    <mergeCell ref="Y105:Y106"/>
    <mergeCell ref="Z105:Z106"/>
    <mergeCell ref="T109:V110"/>
    <mergeCell ref="W109:W110"/>
    <mergeCell ref="X109:X110"/>
    <mergeCell ref="Y109:Y110"/>
    <mergeCell ref="Z109:Z110"/>
    <mergeCell ref="AA105:AA110"/>
    <mergeCell ref="T107:V108"/>
    <mergeCell ref="W107:W108"/>
    <mergeCell ref="X107:X108"/>
    <mergeCell ref="Y107:Y108"/>
    <mergeCell ref="T111:V112"/>
    <mergeCell ref="W111:W112"/>
    <mergeCell ref="X111:X112"/>
    <mergeCell ref="Y111:AA112"/>
    <mergeCell ref="T113:V115"/>
    <mergeCell ref="Z113:AA115"/>
    <mergeCell ref="X129:X130"/>
    <mergeCell ref="Y129:Y130"/>
    <mergeCell ref="Z129:Z130"/>
    <mergeCell ref="AA129:AA130"/>
    <mergeCell ref="T116:V118"/>
    <mergeCell ref="Z116:AA118"/>
    <mergeCell ref="T119:V121"/>
    <mergeCell ref="Z119:AA121"/>
    <mergeCell ref="T122:V124"/>
    <mergeCell ref="Z122:AA124"/>
    <mergeCell ref="Y135:Y136"/>
    <mergeCell ref="Z135:Z136"/>
    <mergeCell ref="AA131:AA136"/>
    <mergeCell ref="T131:V132"/>
    <mergeCell ref="W131:W132"/>
    <mergeCell ref="X131:X132"/>
    <mergeCell ref="Y131:Y132"/>
    <mergeCell ref="Z131:Z132"/>
    <mergeCell ref="T137:V138"/>
    <mergeCell ref="W137:W138"/>
    <mergeCell ref="X137:X138"/>
    <mergeCell ref="Y137:AA138"/>
    <mergeCell ref="T139:V141"/>
    <mergeCell ref="Z139:AA141"/>
    <mergeCell ref="T142:V144"/>
    <mergeCell ref="Z142:AA144"/>
    <mergeCell ref="T145:V147"/>
    <mergeCell ref="Z145:AA147"/>
    <mergeCell ref="T148:V150"/>
    <mergeCell ref="Z148:AA150"/>
    <mergeCell ref="T151:V153"/>
    <mergeCell ref="Z151:AA153"/>
    <mergeCell ref="B133:D134"/>
    <mergeCell ref="E133:E134"/>
    <mergeCell ref="F133:F134"/>
    <mergeCell ref="G133:G134"/>
    <mergeCell ref="H133:H134"/>
    <mergeCell ref="K133:M134"/>
    <mergeCell ref="N133:N134"/>
    <mergeCell ref="O133:O134"/>
    <mergeCell ref="P133:P134"/>
    <mergeCell ref="Q133:Q134"/>
    <mergeCell ref="T133:V134"/>
    <mergeCell ref="W133:W134"/>
    <mergeCell ref="X133:X134"/>
    <mergeCell ref="T125:V127"/>
    <mergeCell ref="R131:R136"/>
    <mergeCell ref="T135:V136"/>
    <mergeCell ref="W135:W136"/>
    <mergeCell ref="X135:X136"/>
    <mergeCell ref="Z125:AA127"/>
    <mergeCell ref="T129:V130"/>
    <mergeCell ref="W129:W130"/>
    <mergeCell ref="Y133:Y134"/>
    <mergeCell ref="Z133:Z134"/>
    <mergeCell ref="I27:I32"/>
    <mergeCell ref="R27:R32"/>
    <mergeCell ref="R53:R58"/>
    <mergeCell ref="R79:R84"/>
    <mergeCell ref="R105:R110"/>
    <mergeCell ref="AC7:AD8"/>
    <mergeCell ref="AE7:AH8"/>
    <mergeCell ref="AI7:AI8"/>
    <mergeCell ref="AJ7:AJ8"/>
    <mergeCell ref="AC9:AE9"/>
    <mergeCell ref="AF9:AJ9"/>
    <mergeCell ref="AC11:AI11"/>
    <mergeCell ref="AG12:AJ12"/>
    <mergeCell ref="AG13:AJ20"/>
    <mergeCell ref="AC22:AJ23"/>
    <mergeCell ref="AC25:AE26"/>
    <mergeCell ref="AF25:AF26"/>
    <mergeCell ref="AG25:AG26"/>
    <mergeCell ref="AH25:AH26"/>
    <mergeCell ref="AI25:AI26"/>
    <mergeCell ref="AJ25:AJ26"/>
    <mergeCell ref="AC27:AE28"/>
    <mergeCell ref="AF27:AF28"/>
    <mergeCell ref="AG27:AG28"/>
    <mergeCell ref="AH27:AH28"/>
    <mergeCell ref="AI27:AI28"/>
    <mergeCell ref="AJ27:AJ32"/>
    <mergeCell ref="AC29:AE30"/>
    <mergeCell ref="AF29:AF30"/>
    <mergeCell ref="AG29:AG30"/>
    <mergeCell ref="AH29:AH30"/>
    <mergeCell ref="AI29:AI30"/>
    <mergeCell ref="AC31:AE32"/>
    <mergeCell ref="AF31:AF32"/>
    <mergeCell ref="AG31:AG32"/>
    <mergeCell ref="AH31:AH32"/>
    <mergeCell ref="AI31:AI32"/>
    <mergeCell ref="AC33:AE34"/>
    <mergeCell ref="AF33:AF34"/>
    <mergeCell ref="AG33:AG34"/>
    <mergeCell ref="AH33:AJ34"/>
    <mergeCell ref="AC35:AE37"/>
    <mergeCell ref="AI35:AJ37"/>
    <mergeCell ref="AC38:AE40"/>
    <mergeCell ref="AI38:AJ40"/>
    <mergeCell ref="AC41:AE43"/>
    <mergeCell ref="AI41:AJ43"/>
    <mergeCell ref="AC44:AE46"/>
    <mergeCell ref="AI44:AJ46"/>
    <mergeCell ref="AC47:AE49"/>
    <mergeCell ref="AI47:AJ49"/>
    <mergeCell ref="AC51:AE52"/>
    <mergeCell ref="AF51:AF52"/>
    <mergeCell ref="AG51:AG52"/>
    <mergeCell ref="AH51:AH52"/>
    <mergeCell ref="AI51:AI52"/>
    <mergeCell ref="AJ51:AJ52"/>
    <mergeCell ref="AC53:AE54"/>
    <mergeCell ref="AF53:AF54"/>
    <mergeCell ref="AG53:AG54"/>
    <mergeCell ref="AH53:AH54"/>
    <mergeCell ref="AI53:AI54"/>
    <mergeCell ref="AJ53:AJ58"/>
    <mergeCell ref="AC55:AE56"/>
    <mergeCell ref="AF55:AF56"/>
    <mergeCell ref="AG55:AG56"/>
    <mergeCell ref="AH55:AH56"/>
    <mergeCell ref="AI55:AI56"/>
    <mergeCell ref="AC57:AE58"/>
    <mergeCell ref="AF57:AF58"/>
    <mergeCell ref="AG57:AG58"/>
    <mergeCell ref="AH57:AH58"/>
    <mergeCell ref="AI57:AI58"/>
    <mergeCell ref="AC59:AE60"/>
    <mergeCell ref="AF59:AF60"/>
    <mergeCell ref="AG59:AG60"/>
    <mergeCell ref="AH59:AJ60"/>
    <mergeCell ref="AC61:AE63"/>
    <mergeCell ref="AI61:AJ63"/>
    <mergeCell ref="AC64:AE66"/>
    <mergeCell ref="AI64:AJ66"/>
    <mergeCell ref="AC67:AE69"/>
    <mergeCell ref="AI67:AJ69"/>
    <mergeCell ref="AC70:AE72"/>
    <mergeCell ref="AI70:AJ72"/>
    <mergeCell ref="AC73:AE75"/>
    <mergeCell ref="AI73:AJ75"/>
    <mergeCell ref="AC77:AE78"/>
    <mergeCell ref="AF77:AF78"/>
    <mergeCell ref="AG77:AG78"/>
    <mergeCell ref="AH77:AH78"/>
    <mergeCell ref="AI77:AI78"/>
    <mergeCell ref="AJ77:AJ78"/>
    <mergeCell ref="AC79:AE80"/>
    <mergeCell ref="AF79:AF80"/>
    <mergeCell ref="AG79:AG80"/>
    <mergeCell ref="AH79:AH80"/>
    <mergeCell ref="AI79:AI80"/>
    <mergeCell ref="AJ79:AJ84"/>
    <mergeCell ref="AC81:AE82"/>
    <mergeCell ref="AF81:AF82"/>
    <mergeCell ref="AG81:AG82"/>
    <mergeCell ref="AH81:AH82"/>
    <mergeCell ref="AI81:AI82"/>
    <mergeCell ref="AC83:AE84"/>
    <mergeCell ref="AF83:AF84"/>
    <mergeCell ref="AG83:AG84"/>
    <mergeCell ref="AH83:AH84"/>
    <mergeCell ref="AI83:AI84"/>
    <mergeCell ref="AC85:AE86"/>
    <mergeCell ref="AF85:AF86"/>
    <mergeCell ref="AG85:AG86"/>
    <mergeCell ref="AH85:AJ86"/>
    <mergeCell ref="AC87:AE89"/>
    <mergeCell ref="AI87:AJ89"/>
    <mergeCell ref="AC90:AE92"/>
    <mergeCell ref="AI90:AJ92"/>
    <mergeCell ref="AC93:AE95"/>
    <mergeCell ref="AI93:AJ95"/>
    <mergeCell ref="AC96:AE98"/>
    <mergeCell ref="AI96:AJ98"/>
    <mergeCell ref="AC99:AE101"/>
    <mergeCell ref="AI99:AJ101"/>
    <mergeCell ref="AC103:AE104"/>
    <mergeCell ref="AF103:AF104"/>
    <mergeCell ref="AG103:AG104"/>
    <mergeCell ref="AH103:AH104"/>
    <mergeCell ref="AI103:AI104"/>
    <mergeCell ref="AJ103:AJ104"/>
    <mergeCell ref="AC105:AE106"/>
    <mergeCell ref="AF105:AF106"/>
    <mergeCell ref="AG105:AG106"/>
    <mergeCell ref="AH105:AH106"/>
    <mergeCell ref="AI105:AI106"/>
    <mergeCell ref="AJ105:AJ110"/>
    <mergeCell ref="AC107:AE108"/>
    <mergeCell ref="AF107:AF108"/>
    <mergeCell ref="AG107:AG108"/>
    <mergeCell ref="AH107:AH108"/>
    <mergeCell ref="AI107:AI108"/>
    <mergeCell ref="AC109:AE110"/>
    <mergeCell ref="AF109:AF110"/>
    <mergeCell ref="AG109:AG110"/>
    <mergeCell ref="AH109:AH110"/>
    <mergeCell ref="AI109:AI110"/>
    <mergeCell ref="AC111:AE112"/>
    <mergeCell ref="AF111:AF112"/>
    <mergeCell ref="AG111:AG112"/>
    <mergeCell ref="AH111:AJ112"/>
    <mergeCell ref="AC113:AE115"/>
    <mergeCell ref="AI113:AJ115"/>
    <mergeCell ref="AC116:AE118"/>
    <mergeCell ref="AI116:AJ118"/>
    <mergeCell ref="AC119:AE121"/>
    <mergeCell ref="AI119:AJ121"/>
    <mergeCell ref="AC122:AE124"/>
    <mergeCell ref="AI122:AJ124"/>
    <mergeCell ref="AC125:AE127"/>
    <mergeCell ref="AI125:AJ127"/>
    <mergeCell ref="AC129:AE130"/>
    <mergeCell ref="AF129:AF130"/>
    <mergeCell ref="AG129:AG130"/>
    <mergeCell ref="AH129:AH130"/>
    <mergeCell ref="AI129:AI130"/>
    <mergeCell ref="AJ129:AJ130"/>
    <mergeCell ref="AC131:AE132"/>
    <mergeCell ref="AF131:AF132"/>
    <mergeCell ref="AG131:AG132"/>
    <mergeCell ref="AH131:AH132"/>
    <mergeCell ref="AI131:AI132"/>
    <mergeCell ref="AJ131:AJ136"/>
    <mergeCell ref="AC133:AE134"/>
    <mergeCell ref="AF133:AF134"/>
    <mergeCell ref="AG133:AG134"/>
    <mergeCell ref="AH133:AH134"/>
    <mergeCell ref="AI133:AI134"/>
    <mergeCell ref="AC135:AE136"/>
    <mergeCell ref="AF135:AF136"/>
    <mergeCell ref="AG135:AG136"/>
    <mergeCell ref="AH135:AH136"/>
    <mergeCell ref="AI135:AI136"/>
    <mergeCell ref="AC137:AE138"/>
    <mergeCell ref="AF137:AF138"/>
    <mergeCell ref="AG137:AG138"/>
    <mergeCell ref="AH137:AJ138"/>
    <mergeCell ref="AC139:AE141"/>
    <mergeCell ref="AI139:AJ141"/>
    <mergeCell ref="AC151:AE153"/>
    <mergeCell ref="AI151:AJ153"/>
    <mergeCell ref="AC142:AE144"/>
    <mergeCell ref="AI142:AJ144"/>
    <mergeCell ref="AC145:AE147"/>
    <mergeCell ref="AI145:AJ147"/>
    <mergeCell ref="AC148:AE150"/>
    <mergeCell ref="AI148:AJ150"/>
  </mergeCells>
  <phoneticPr fontId="4" type="noConversion"/>
  <conditionalFormatting sqref="I11">
    <cfRule type="cellIs" dxfId="759" priority="283" stopIfTrue="1" operator="between">
      <formula>-300</formula>
      <formula>70</formula>
    </cfRule>
    <cfRule type="cellIs" dxfId="758" priority="284" stopIfTrue="1" operator="between">
      <formula>71</formula>
      <formula>90</formula>
    </cfRule>
    <cfRule type="cellIs" dxfId="757" priority="285" stopIfTrue="1" operator="between">
      <formula>91</formula>
      <formula>1000</formula>
    </cfRule>
  </conditionalFormatting>
  <conditionalFormatting sqref="R11">
    <cfRule type="cellIs" dxfId="756" priority="274" stopIfTrue="1" operator="between">
      <formula>-300</formula>
      <formula>70</formula>
    </cfRule>
    <cfRule type="cellIs" dxfId="755" priority="275" stopIfTrue="1" operator="between">
      <formula>71</formula>
      <formula>90</formula>
    </cfRule>
    <cfRule type="cellIs" dxfId="754" priority="276" stopIfTrue="1" operator="between">
      <formula>91</formula>
      <formula>115</formula>
    </cfRule>
  </conditionalFormatting>
  <conditionalFormatting sqref="AA11">
    <cfRule type="cellIs" dxfId="753" priority="208" stopIfTrue="1" operator="between">
      <formula>-300</formula>
      <formula>70</formula>
    </cfRule>
    <cfRule type="cellIs" dxfId="752" priority="209" stopIfTrue="1" operator="between">
      <formula>71</formula>
      <formula>90</formula>
    </cfRule>
    <cfRule type="cellIs" dxfId="751" priority="210" stopIfTrue="1" operator="between">
      <formula>91</formula>
      <formula>115</formula>
    </cfRule>
  </conditionalFormatting>
  <conditionalFormatting sqref="AA27">
    <cfRule type="cellIs" dxfId="750" priority="205" stopIfTrue="1" operator="between">
      <formula>-300</formula>
      <formula>70</formula>
    </cfRule>
    <cfRule type="cellIs" dxfId="749" priority="206" stopIfTrue="1" operator="between">
      <formula>71</formula>
      <formula>90</formula>
    </cfRule>
    <cfRule type="cellIs" dxfId="748" priority="207" stopIfTrue="1" operator="between">
      <formula>91</formula>
      <formula>115</formula>
    </cfRule>
  </conditionalFormatting>
  <conditionalFormatting sqref="AJ11">
    <cfRule type="cellIs" dxfId="747" priority="190" stopIfTrue="1" operator="between">
      <formula>-300</formula>
      <formula>70</formula>
    </cfRule>
    <cfRule type="cellIs" dxfId="746" priority="191" stopIfTrue="1" operator="between">
      <formula>71</formula>
      <formula>90</formula>
    </cfRule>
    <cfRule type="cellIs" dxfId="745" priority="192" stopIfTrue="1" operator="between">
      <formula>91</formula>
      <formula>115</formula>
    </cfRule>
  </conditionalFormatting>
  <conditionalFormatting sqref="H29:H30">
    <cfRule type="containsText" dxfId="744" priority="174" stopIfTrue="1" operator="containsText" text="FALSO">
      <formula>NOT(ISERROR(SEARCH("FALSO",H29)))</formula>
    </cfRule>
  </conditionalFormatting>
  <conditionalFormatting sqref="H31:H32">
    <cfRule type="containsText" dxfId="743" priority="173" stopIfTrue="1" operator="containsText" text="FALSO">
      <formula>NOT(ISERROR(SEARCH("FALSO",H31)))</formula>
    </cfRule>
  </conditionalFormatting>
  <conditionalFormatting sqref="H53:H54">
    <cfRule type="containsText" dxfId="742" priority="172" stopIfTrue="1" operator="containsText" text="FALSO">
      <formula>NOT(ISERROR(SEARCH("FALSO",H53)))</formula>
    </cfRule>
  </conditionalFormatting>
  <conditionalFormatting sqref="H55:H56">
    <cfRule type="containsText" dxfId="741" priority="171" stopIfTrue="1" operator="containsText" text="FALSO">
      <formula>NOT(ISERROR(SEARCH("FALSO",H55)))</formula>
    </cfRule>
  </conditionalFormatting>
  <conditionalFormatting sqref="H57:H58">
    <cfRule type="containsText" dxfId="740" priority="170" stopIfTrue="1" operator="containsText" text="FALSO">
      <formula>NOT(ISERROR(SEARCH("FALSO",H57)))</formula>
    </cfRule>
  </conditionalFormatting>
  <conditionalFormatting sqref="H79:H80">
    <cfRule type="containsText" dxfId="739" priority="169" stopIfTrue="1" operator="containsText" text="FALSO">
      <formula>NOT(ISERROR(SEARCH("FALSO",H79)))</formula>
    </cfRule>
  </conditionalFormatting>
  <conditionalFormatting sqref="H81:H82">
    <cfRule type="containsText" dxfId="738" priority="168" stopIfTrue="1" operator="containsText" text="FALSO">
      <formula>NOT(ISERROR(SEARCH("FALSO",H81)))</formula>
    </cfRule>
  </conditionalFormatting>
  <conditionalFormatting sqref="H83:H84">
    <cfRule type="containsText" dxfId="737" priority="167" stopIfTrue="1" operator="containsText" text="FALSO">
      <formula>NOT(ISERROR(SEARCH("FALSO",H83)))</formula>
    </cfRule>
  </conditionalFormatting>
  <conditionalFormatting sqref="H105:H106">
    <cfRule type="containsText" dxfId="736" priority="166" stopIfTrue="1" operator="containsText" text="FALSO">
      <formula>NOT(ISERROR(SEARCH("FALSO",H105)))</formula>
    </cfRule>
  </conditionalFormatting>
  <conditionalFormatting sqref="H107:H108">
    <cfRule type="containsText" dxfId="735" priority="165" stopIfTrue="1" operator="containsText" text="FALSO">
      <formula>NOT(ISERROR(SEARCH("FALSO",H107)))</formula>
    </cfRule>
  </conditionalFormatting>
  <conditionalFormatting sqref="H109:H110">
    <cfRule type="containsText" dxfId="734" priority="164" stopIfTrue="1" operator="containsText" text="FALSO">
      <formula>NOT(ISERROR(SEARCH("FALSO",H109)))</formula>
    </cfRule>
  </conditionalFormatting>
  <conditionalFormatting sqref="H131:H132">
    <cfRule type="containsText" dxfId="733" priority="163" stopIfTrue="1" operator="containsText" text="FALSO">
      <formula>NOT(ISERROR(SEARCH("FALSO",H131)))</formula>
    </cfRule>
  </conditionalFormatting>
  <conditionalFormatting sqref="H133:H134">
    <cfRule type="containsText" dxfId="732" priority="162" stopIfTrue="1" operator="containsText" text="FALSO">
      <formula>NOT(ISERROR(SEARCH("FALSO",H133)))</formula>
    </cfRule>
  </conditionalFormatting>
  <conditionalFormatting sqref="H135:H136">
    <cfRule type="containsText" dxfId="731" priority="161" stopIfTrue="1" operator="containsText" text="FALSO">
      <formula>NOT(ISERROR(SEARCH("FALSO",H135)))</formula>
    </cfRule>
  </conditionalFormatting>
  <conditionalFormatting sqref="H27:H28">
    <cfRule type="containsText" dxfId="730" priority="160" stopIfTrue="1" operator="containsText" text="FALSO">
      <formula>NOT(ISERROR(SEARCH("FALSO",H27)))</formula>
    </cfRule>
  </conditionalFormatting>
  <conditionalFormatting sqref="Q27:Q28">
    <cfRule type="containsText" dxfId="729" priority="159" stopIfTrue="1" operator="containsText" text="FALSO">
      <formula>NOT(ISERROR(SEARCH("FALSO",Q27)))</formula>
    </cfRule>
  </conditionalFormatting>
  <conditionalFormatting sqref="Q29:Q30">
    <cfRule type="containsText" dxfId="728" priority="158" stopIfTrue="1" operator="containsText" text="FALSO">
      <formula>NOT(ISERROR(SEARCH("FALSO",Q29)))</formula>
    </cfRule>
  </conditionalFormatting>
  <conditionalFormatting sqref="Q31:Q32">
    <cfRule type="containsText" dxfId="727" priority="157" stopIfTrue="1" operator="containsText" text="FALSO">
      <formula>NOT(ISERROR(SEARCH("FALSO",Q31)))</formula>
    </cfRule>
  </conditionalFormatting>
  <conditionalFormatting sqref="Q53:Q54">
    <cfRule type="containsText" dxfId="726" priority="156" stopIfTrue="1" operator="containsText" text="FALSO">
      <formula>NOT(ISERROR(SEARCH("FALSO",Q53)))</formula>
    </cfRule>
  </conditionalFormatting>
  <conditionalFormatting sqref="Q55:Q56">
    <cfRule type="containsText" dxfId="725" priority="155" stopIfTrue="1" operator="containsText" text="FALSO">
      <formula>NOT(ISERROR(SEARCH("FALSO",Q55)))</formula>
    </cfRule>
  </conditionalFormatting>
  <conditionalFormatting sqref="Q57:Q58">
    <cfRule type="containsText" dxfId="724" priority="154" stopIfTrue="1" operator="containsText" text="FALSO">
      <formula>NOT(ISERROR(SEARCH("FALSO",Q57)))</formula>
    </cfRule>
  </conditionalFormatting>
  <conditionalFormatting sqref="Q79:Q80">
    <cfRule type="containsText" dxfId="723" priority="153" stopIfTrue="1" operator="containsText" text="FALSO">
      <formula>NOT(ISERROR(SEARCH("FALSO",Q79)))</formula>
    </cfRule>
  </conditionalFormatting>
  <conditionalFormatting sqref="Q81:Q82">
    <cfRule type="containsText" dxfId="722" priority="152" stopIfTrue="1" operator="containsText" text="FALSO">
      <formula>NOT(ISERROR(SEARCH("FALSO",Q81)))</formula>
    </cfRule>
  </conditionalFormatting>
  <conditionalFormatting sqref="Q83:Q84">
    <cfRule type="containsText" dxfId="721" priority="151" stopIfTrue="1" operator="containsText" text="FALSO">
      <formula>NOT(ISERROR(SEARCH("FALSO",Q83)))</formula>
    </cfRule>
  </conditionalFormatting>
  <conditionalFormatting sqref="Q105:Q106">
    <cfRule type="containsText" dxfId="720" priority="150" stopIfTrue="1" operator="containsText" text="FALSO">
      <formula>NOT(ISERROR(SEARCH("FALSO",Q105)))</formula>
    </cfRule>
  </conditionalFormatting>
  <conditionalFormatting sqref="Q107:Q108">
    <cfRule type="containsText" dxfId="719" priority="149" stopIfTrue="1" operator="containsText" text="FALSO">
      <formula>NOT(ISERROR(SEARCH("FALSO",Q107)))</formula>
    </cfRule>
  </conditionalFormatting>
  <conditionalFormatting sqref="Q109:Q110">
    <cfRule type="containsText" dxfId="718" priority="148" stopIfTrue="1" operator="containsText" text="FALSO">
      <formula>NOT(ISERROR(SEARCH("FALSO",Q109)))</formula>
    </cfRule>
  </conditionalFormatting>
  <conditionalFormatting sqref="Q131:Q132">
    <cfRule type="containsText" dxfId="717" priority="147" stopIfTrue="1" operator="containsText" text="FALSO">
      <formula>NOT(ISERROR(SEARCH("FALSO",Q131)))</formula>
    </cfRule>
  </conditionalFormatting>
  <conditionalFormatting sqref="Q133:Q134">
    <cfRule type="containsText" dxfId="716" priority="146" stopIfTrue="1" operator="containsText" text="FALSO">
      <formula>NOT(ISERROR(SEARCH("FALSO",Q133)))</formula>
    </cfRule>
  </conditionalFormatting>
  <conditionalFormatting sqref="Q135:Q136">
    <cfRule type="containsText" dxfId="715" priority="145" stopIfTrue="1" operator="containsText" text="FALSO">
      <formula>NOT(ISERROR(SEARCH("FALSO",Q135)))</formula>
    </cfRule>
  </conditionalFormatting>
  <conditionalFormatting sqref="Z135:Z136">
    <cfRule type="containsText" dxfId="714" priority="144" stopIfTrue="1" operator="containsText" text="FALSO">
      <formula>NOT(ISERROR(SEARCH("FALSO",Z135)))</formula>
    </cfRule>
  </conditionalFormatting>
  <conditionalFormatting sqref="Z133:Z134">
    <cfRule type="containsText" dxfId="713" priority="143" stopIfTrue="1" operator="containsText" text="FALSO">
      <formula>NOT(ISERROR(SEARCH("FALSO",Z133)))</formula>
    </cfRule>
  </conditionalFormatting>
  <conditionalFormatting sqref="Z131:Z132">
    <cfRule type="containsText" dxfId="712" priority="142" stopIfTrue="1" operator="containsText" text="FALSO">
      <formula>NOT(ISERROR(SEARCH("FALSO",Z131)))</formula>
    </cfRule>
  </conditionalFormatting>
  <conditionalFormatting sqref="Z109:Z110">
    <cfRule type="containsText" dxfId="711" priority="141" stopIfTrue="1" operator="containsText" text="FALSO">
      <formula>NOT(ISERROR(SEARCH("FALSO",Z109)))</formula>
    </cfRule>
  </conditionalFormatting>
  <conditionalFormatting sqref="Z107:Z108">
    <cfRule type="containsText" dxfId="710" priority="140" stopIfTrue="1" operator="containsText" text="FALSO">
      <formula>NOT(ISERROR(SEARCH("FALSO",Z107)))</formula>
    </cfRule>
  </conditionalFormatting>
  <conditionalFormatting sqref="Z105:Z106">
    <cfRule type="containsText" dxfId="709" priority="139" stopIfTrue="1" operator="containsText" text="FALSO">
      <formula>NOT(ISERROR(SEARCH("FALSO",Z105)))</formula>
    </cfRule>
  </conditionalFormatting>
  <conditionalFormatting sqref="Z83:Z84">
    <cfRule type="containsText" dxfId="708" priority="138" stopIfTrue="1" operator="containsText" text="FALSO">
      <formula>NOT(ISERROR(SEARCH("FALSO",Z83)))</formula>
    </cfRule>
  </conditionalFormatting>
  <conditionalFormatting sqref="Z81:Z82">
    <cfRule type="containsText" dxfId="707" priority="137" stopIfTrue="1" operator="containsText" text="FALSO">
      <formula>NOT(ISERROR(SEARCH("FALSO",Z81)))</formula>
    </cfRule>
  </conditionalFormatting>
  <conditionalFormatting sqref="Z79:Z80">
    <cfRule type="containsText" dxfId="706" priority="136" stopIfTrue="1" operator="containsText" text="FALSO">
      <formula>NOT(ISERROR(SEARCH("FALSO",Z79)))</formula>
    </cfRule>
  </conditionalFormatting>
  <conditionalFormatting sqref="Z57:Z58">
    <cfRule type="containsText" dxfId="705" priority="135" stopIfTrue="1" operator="containsText" text="FALSO">
      <formula>NOT(ISERROR(SEARCH("FALSO",Z57)))</formula>
    </cfRule>
  </conditionalFormatting>
  <conditionalFormatting sqref="Z55:Z56">
    <cfRule type="containsText" dxfId="704" priority="134" stopIfTrue="1" operator="containsText" text="FALSO">
      <formula>NOT(ISERROR(SEARCH("FALSO",Z55)))</formula>
    </cfRule>
  </conditionalFormatting>
  <conditionalFormatting sqref="Z53:Z54">
    <cfRule type="containsText" dxfId="703" priority="133" stopIfTrue="1" operator="containsText" text="FALSO">
      <formula>NOT(ISERROR(SEARCH("FALSO",Z53)))</formula>
    </cfRule>
  </conditionalFormatting>
  <conditionalFormatting sqref="Z31:Z32">
    <cfRule type="containsText" dxfId="702" priority="132" stopIfTrue="1" operator="containsText" text="FALSO">
      <formula>NOT(ISERROR(SEARCH("FALSO",Z31)))</formula>
    </cfRule>
  </conditionalFormatting>
  <conditionalFormatting sqref="Z29:Z30">
    <cfRule type="containsText" dxfId="701" priority="131" stopIfTrue="1" operator="containsText" text="FALSO">
      <formula>NOT(ISERROR(SEARCH("FALSO",Z29)))</formula>
    </cfRule>
  </conditionalFormatting>
  <conditionalFormatting sqref="Z27:Z28">
    <cfRule type="containsText" dxfId="700" priority="130" stopIfTrue="1" operator="containsText" text="FALSO">
      <formula>NOT(ISERROR(SEARCH("FALSO",Z27)))</formula>
    </cfRule>
  </conditionalFormatting>
  <conditionalFormatting sqref="AI27:AI28">
    <cfRule type="containsText" dxfId="699" priority="129" stopIfTrue="1" operator="containsText" text="FALSO">
      <formula>NOT(ISERROR(SEARCH("FALSO",AI27)))</formula>
    </cfRule>
  </conditionalFormatting>
  <conditionalFormatting sqref="AI29:AI30">
    <cfRule type="containsText" dxfId="698" priority="128" stopIfTrue="1" operator="containsText" text="FALSO">
      <formula>NOT(ISERROR(SEARCH("FALSO",AI29)))</formula>
    </cfRule>
  </conditionalFormatting>
  <conditionalFormatting sqref="AI31:AI32">
    <cfRule type="containsText" dxfId="697" priority="127" stopIfTrue="1" operator="containsText" text="FALSO">
      <formula>NOT(ISERROR(SEARCH("FALSO",AI31)))</formula>
    </cfRule>
  </conditionalFormatting>
  <conditionalFormatting sqref="AI53:AI54">
    <cfRule type="containsText" dxfId="696" priority="126" stopIfTrue="1" operator="containsText" text="FALSO">
      <formula>NOT(ISERROR(SEARCH("FALSO",AI53)))</formula>
    </cfRule>
  </conditionalFormatting>
  <conditionalFormatting sqref="AI55:AI56">
    <cfRule type="containsText" dxfId="695" priority="125" stopIfTrue="1" operator="containsText" text="FALSO">
      <formula>NOT(ISERROR(SEARCH("FALSO",AI55)))</formula>
    </cfRule>
  </conditionalFormatting>
  <conditionalFormatting sqref="AI57:AI58">
    <cfRule type="containsText" dxfId="694" priority="124" stopIfTrue="1" operator="containsText" text="FALSO">
      <formula>NOT(ISERROR(SEARCH("FALSO",AI57)))</formula>
    </cfRule>
  </conditionalFormatting>
  <conditionalFormatting sqref="AI79:AI80">
    <cfRule type="containsText" dxfId="693" priority="123" stopIfTrue="1" operator="containsText" text="FALSO">
      <formula>NOT(ISERROR(SEARCH("FALSO",AI79)))</formula>
    </cfRule>
  </conditionalFormatting>
  <conditionalFormatting sqref="AI81:AI82">
    <cfRule type="containsText" dxfId="692" priority="122" stopIfTrue="1" operator="containsText" text="FALSO">
      <formula>NOT(ISERROR(SEARCH("FALSO",AI81)))</formula>
    </cfRule>
  </conditionalFormatting>
  <conditionalFormatting sqref="AI83:AI84">
    <cfRule type="containsText" dxfId="691" priority="121" stopIfTrue="1" operator="containsText" text="FALSO">
      <formula>NOT(ISERROR(SEARCH("FALSO",AI83)))</formula>
    </cfRule>
  </conditionalFormatting>
  <conditionalFormatting sqref="AI105:AI106">
    <cfRule type="containsText" dxfId="690" priority="120" stopIfTrue="1" operator="containsText" text="FALSO">
      <formula>NOT(ISERROR(SEARCH("FALSO",AI105)))</formula>
    </cfRule>
  </conditionalFormatting>
  <conditionalFormatting sqref="AI107:AI108">
    <cfRule type="containsText" dxfId="689" priority="119" stopIfTrue="1" operator="containsText" text="FALSO">
      <formula>NOT(ISERROR(SEARCH("FALSO",AI107)))</formula>
    </cfRule>
  </conditionalFormatting>
  <conditionalFormatting sqref="AI109:AI110">
    <cfRule type="containsText" dxfId="688" priority="118" stopIfTrue="1" operator="containsText" text="FALSO">
      <formula>NOT(ISERROR(SEARCH("FALSO",AI109)))</formula>
    </cfRule>
  </conditionalFormatting>
  <conditionalFormatting sqref="AI131:AI132">
    <cfRule type="containsText" dxfId="687" priority="117" stopIfTrue="1" operator="containsText" text="FALSO">
      <formula>NOT(ISERROR(SEARCH("FALSO",AI131)))</formula>
    </cfRule>
  </conditionalFormatting>
  <conditionalFormatting sqref="AI133:AI134">
    <cfRule type="containsText" dxfId="686" priority="116" stopIfTrue="1" operator="containsText" text="FALSO">
      <formula>NOT(ISERROR(SEARCH("FALSO",AI133)))</formula>
    </cfRule>
  </conditionalFormatting>
  <conditionalFormatting sqref="AI135:AI136">
    <cfRule type="containsText" dxfId="685" priority="115" stopIfTrue="1" operator="containsText" text="FALSO">
      <formula>NOT(ISERROR(SEARCH("FALSO",AI135)))</formula>
    </cfRule>
  </conditionalFormatting>
  <conditionalFormatting sqref="AA27:AA32">
    <cfRule type="containsText" dxfId="684" priority="77" stopIfTrue="1" operator="containsText" text="FALSO">
      <formula>NOT(ISERROR(SEARCH("FALSO",AA27)))</formula>
    </cfRule>
  </conditionalFormatting>
  <conditionalFormatting sqref="AA53">
    <cfRule type="cellIs" dxfId="683" priority="74" stopIfTrue="1" operator="between">
      <formula>-300</formula>
      <formula>70</formula>
    </cfRule>
    <cfRule type="cellIs" dxfId="682" priority="75" stopIfTrue="1" operator="between">
      <formula>71</formula>
      <formula>90</formula>
    </cfRule>
    <cfRule type="cellIs" dxfId="681" priority="76" stopIfTrue="1" operator="between">
      <formula>91</formula>
      <formula>115</formula>
    </cfRule>
  </conditionalFormatting>
  <conditionalFormatting sqref="AA53:AA58">
    <cfRule type="containsText" dxfId="680" priority="73" stopIfTrue="1" operator="containsText" text="FALSO">
      <formula>NOT(ISERROR(SEARCH("FALSO",AA53)))</formula>
    </cfRule>
  </conditionalFormatting>
  <conditionalFormatting sqref="AA79">
    <cfRule type="cellIs" dxfId="679" priority="70" stopIfTrue="1" operator="between">
      <formula>-300</formula>
      <formula>70</formula>
    </cfRule>
    <cfRule type="cellIs" dxfId="678" priority="71" stopIfTrue="1" operator="between">
      <formula>71</formula>
      <formula>90</formula>
    </cfRule>
    <cfRule type="cellIs" dxfId="677" priority="72" stopIfTrue="1" operator="between">
      <formula>91</formula>
      <formula>115</formula>
    </cfRule>
  </conditionalFormatting>
  <conditionalFormatting sqref="AA79:AA84">
    <cfRule type="containsText" dxfId="676" priority="69" stopIfTrue="1" operator="containsText" text="FALSO">
      <formula>NOT(ISERROR(SEARCH("FALSO",AA79)))</formula>
    </cfRule>
  </conditionalFormatting>
  <conditionalFormatting sqref="AA105">
    <cfRule type="cellIs" dxfId="675" priority="66" stopIfTrue="1" operator="between">
      <formula>-300</formula>
      <formula>70</formula>
    </cfRule>
    <cfRule type="cellIs" dxfId="674" priority="67" stopIfTrue="1" operator="between">
      <formula>71</formula>
      <formula>90</formula>
    </cfRule>
    <cfRule type="cellIs" dxfId="673" priority="68" stopIfTrue="1" operator="between">
      <formula>91</formula>
      <formula>115</formula>
    </cfRule>
  </conditionalFormatting>
  <conditionalFormatting sqref="AA105:AA110">
    <cfRule type="containsText" dxfId="672" priority="65" stopIfTrue="1" operator="containsText" text="FALSO">
      <formula>NOT(ISERROR(SEARCH("FALSO",AA105)))</formula>
    </cfRule>
  </conditionalFormatting>
  <conditionalFormatting sqref="AA131">
    <cfRule type="cellIs" dxfId="671" priority="62" stopIfTrue="1" operator="between">
      <formula>-300</formula>
      <formula>70</formula>
    </cfRule>
    <cfRule type="cellIs" dxfId="670" priority="63" stopIfTrue="1" operator="between">
      <formula>71</formula>
      <formula>90</formula>
    </cfRule>
    <cfRule type="cellIs" dxfId="669" priority="64" stopIfTrue="1" operator="between">
      <formula>91</formula>
      <formula>115</formula>
    </cfRule>
  </conditionalFormatting>
  <conditionalFormatting sqref="AA131:AA136">
    <cfRule type="containsText" dxfId="668" priority="61" stopIfTrue="1" operator="containsText" text="FALSO">
      <formula>NOT(ISERROR(SEARCH("FALSO",AA131)))</formula>
    </cfRule>
  </conditionalFormatting>
  <conditionalFormatting sqref="AJ131">
    <cfRule type="cellIs" dxfId="667" priority="58" stopIfTrue="1" operator="between">
      <formula>-300</formula>
      <formula>70</formula>
    </cfRule>
    <cfRule type="cellIs" dxfId="666" priority="59" stopIfTrue="1" operator="between">
      <formula>71</formula>
      <formula>90</formula>
    </cfRule>
    <cfRule type="cellIs" dxfId="665" priority="60" stopIfTrue="1" operator="between">
      <formula>91</formula>
      <formula>115</formula>
    </cfRule>
  </conditionalFormatting>
  <conditionalFormatting sqref="AJ131:AJ136">
    <cfRule type="containsText" dxfId="664" priority="57" stopIfTrue="1" operator="containsText" text="FALSO">
      <formula>NOT(ISERROR(SEARCH("FALSO",AJ131)))</formula>
    </cfRule>
  </conditionalFormatting>
  <conditionalFormatting sqref="AJ105">
    <cfRule type="cellIs" dxfId="663" priority="54" stopIfTrue="1" operator="between">
      <formula>-300</formula>
      <formula>70</formula>
    </cfRule>
    <cfRule type="cellIs" dxfId="662" priority="55" stopIfTrue="1" operator="between">
      <formula>71</formula>
      <formula>90</formula>
    </cfRule>
    <cfRule type="cellIs" dxfId="661" priority="56" stopIfTrue="1" operator="between">
      <formula>91</formula>
      <formula>115</formula>
    </cfRule>
  </conditionalFormatting>
  <conditionalFormatting sqref="AJ105:AJ110">
    <cfRule type="containsText" dxfId="660" priority="53" stopIfTrue="1" operator="containsText" text="FALSO">
      <formula>NOT(ISERROR(SEARCH("FALSO",AJ105)))</formula>
    </cfRule>
  </conditionalFormatting>
  <conditionalFormatting sqref="AJ79">
    <cfRule type="cellIs" dxfId="659" priority="50" stopIfTrue="1" operator="between">
      <formula>-300</formula>
      <formula>70</formula>
    </cfRule>
    <cfRule type="cellIs" dxfId="658" priority="51" stopIfTrue="1" operator="between">
      <formula>71</formula>
      <formula>90</formula>
    </cfRule>
    <cfRule type="cellIs" dxfId="657" priority="52" stopIfTrue="1" operator="between">
      <formula>91</formula>
      <formula>115</formula>
    </cfRule>
  </conditionalFormatting>
  <conditionalFormatting sqref="AJ79:AJ84">
    <cfRule type="containsText" dxfId="656" priority="49" stopIfTrue="1" operator="containsText" text="FALSO">
      <formula>NOT(ISERROR(SEARCH("FALSO",AJ79)))</formula>
    </cfRule>
  </conditionalFormatting>
  <conditionalFormatting sqref="AJ53">
    <cfRule type="cellIs" dxfId="655" priority="46" stopIfTrue="1" operator="between">
      <formula>-300</formula>
      <formula>70</formula>
    </cfRule>
    <cfRule type="cellIs" dxfId="654" priority="47" stopIfTrue="1" operator="between">
      <formula>71</formula>
      <formula>90</formula>
    </cfRule>
    <cfRule type="cellIs" dxfId="653" priority="48" stopIfTrue="1" operator="between">
      <formula>91</formula>
      <formula>115</formula>
    </cfRule>
  </conditionalFormatting>
  <conditionalFormatting sqref="AJ53:AJ58">
    <cfRule type="containsText" dxfId="652" priority="45" stopIfTrue="1" operator="containsText" text="FALSO">
      <formula>NOT(ISERROR(SEARCH("FALSO",AJ53)))</formula>
    </cfRule>
  </conditionalFormatting>
  <conditionalFormatting sqref="AJ27">
    <cfRule type="cellIs" dxfId="651" priority="42" stopIfTrue="1" operator="between">
      <formula>-300</formula>
      <formula>70</formula>
    </cfRule>
    <cfRule type="cellIs" dxfId="650" priority="43" stopIfTrue="1" operator="between">
      <formula>71</formula>
      <formula>90</formula>
    </cfRule>
    <cfRule type="cellIs" dxfId="649" priority="44" stopIfTrue="1" operator="between">
      <formula>91</formula>
      <formula>115</formula>
    </cfRule>
  </conditionalFormatting>
  <conditionalFormatting sqref="AJ27:AJ32">
    <cfRule type="containsText" dxfId="648" priority="41" stopIfTrue="1" operator="containsText" text="FALSO">
      <formula>NOT(ISERROR(SEARCH("FALSO",AJ27)))</formula>
    </cfRule>
  </conditionalFormatting>
  <conditionalFormatting sqref="I27">
    <cfRule type="cellIs" dxfId="647" priority="38" stopIfTrue="1" operator="between">
      <formula>-300</formula>
      <formula>70</formula>
    </cfRule>
    <cfRule type="cellIs" dxfId="646" priority="39" stopIfTrue="1" operator="between">
      <formula>71</formula>
      <formula>90</formula>
    </cfRule>
    <cfRule type="cellIs" dxfId="645" priority="40" stopIfTrue="1" operator="between">
      <formula>91</formula>
      <formula>115</formula>
    </cfRule>
  </conditionalFormatting>
  <conditionalFormatting sqref="I27:I32">
    <cfRule type="containsText" dxfId="644" priority="37" stopIfTrue="1" operator="containsText" text="FALSO">
      <formula>NOT(ISERROR(SEARCH("FALSO",I27)))</formula>
    </cfRule>
  </conditionalFormatting>
  <conditionalFormatting sqref="I53">
    <cfRule type="cellIs" dxfId="643" priority="34" stopIfTrue="1" operator="between">
      <formula>-300</formula>
      <formula>70</formula>
    </cfRule>
    <cfRule type="cellIs" dxfId="642" priority="35" stopIfTrue="1" operator="between">
      <formula>71</formula>
      <formula>90</formula>
    </cfRule>
    <cfRule type="cellIs" dxfId="641" priority="36" stopIfTrue="1" operator="between">
      <formula>91</formula>
      <formula>115</formula>
    </cfRule>
  </conditionalFormatting>
  <conditionalFormatting sqref="I53:I58">
    <cfRule type="containsText" dxfId="640" priority="33" stopIfTrue="1" operator="containsText" text="FALSO">
      <formula>NOT(ISERROR(SEARCH("FALSO",I53)))</formula>
    </cfRule>
  </conditionalFormatting>
  <conditionalFormatting sqref="I79">
    <cfRule type="cellIs" dxfId="639" priority="30" stopIfTrue="1" operator="between">
      <formula>-300</formula>
      <formula>70</formula>
    </cfRule>
    <cfRule type="cellIs" dxfId="638" priority="31" stopIfTrue="1" operator="between">
      <formula>71</formula>
      <formula>90</formula>
    </cfRule>
    <cfRule type="cellIs" dxfId="637" priority="32" stopIfTrue="1" operator="between">
      <formula>91</formula>
      <formula>115</formula>
    </cfRule>
  </conditionalFormatting>
  <conditionalFormatting sqref="I79:I84">
    <cfRule type="containsText" dxfId="636" priority="29" stopIfTrue="1" operator="containsText" text="FALSO">
      <formula>NOT(ISERROR(SEARCH("FALSO",I79)))</formula>
    </cfRule>
  </conditionalFormatting>
  <conditionalFormatting sqref="I105">
    <cfRule type="cellIs" dxfId="635" priority="26" stopIfTrue="1" operator="between">
      <formula>-300</formula>
      <formula>70</formula>
    </cfRule>
    <cfRule type="cellIs" dxfId="634" priority="27" stopIfTrue="1" operator="between">
      <formula>71</formula>
      <formula>90</formula>
    </cfRule>
    <cfRule type="cellIs" dxfId="633" priority="28" stopIfTrue="1" operator="between">
      <formula>91</formula>
      <formula>115</formula>
    </cfRule>
  </conditionalFormatting>
  <conditionalFormatting sqref="I105:I110">
    <cfRule type="containsText" dxfId="632" priority="25" stopIfTrue="1" operator="containsText" text="FALSO">
      <formula>NOT(ISERROR(SEARCH("FALSO",I105)))</formula>
    </cfRule>
  </conditionalFormatting>
  <conditionalFormatting sqref="I131">
    <cfRule type="cellIs" dxfId="631" priority="22" stopIfTrue="1" operator="between">
      <formula>-300</formula>
      <formula>70</formula>
    </cfRule>
    <cfRule type="cellIs" dxfId="630" priority="23" stopIfTrue="1" operator="between">
      <formula>71</formula>
      <formula>90</formula>
    </cfRule>
    <cfRule type="cellIs" dxfId="629" priority="24" stopIfTrue="1" operator="between">
      <formula>91</formula>
      <formula>115</formula>
    </cfRule>
  </conditionalFormatting>
  <conditionalFormatting sqref="I131:I136">
    <cfRule type="containsText" dxfId="628" priority="21" stopIfTrue="1" operator="containsText" text="FALSO">
      <formula>NOT(ISERROR(SEARCH("FALSO",I131)))</formula>
    </cfRule>
  </conditionalFormatting>
  <conditionalFormatting sqref="R131">
    <cfRule type="cellIs" dxfId="627" priority="18" stopIfTrue="1" operator="between">
      <formula>-300</formula>
      <formula>70</formula>
    </cfRule>
    <cfRule type="cellIs" dxfId="626" priority="19" stopIfTrue="1" operator="between">
      <formula>71</formula>
      <formula>90</formula>
    </cfRule>
    <cfRule type="cellIs" dxfId="625" priority="20" stopIfTrue="1" operator="between">
      <formula>91</formula>
      <formula>115</formula>
    </cfRule>
  </conditionalFormatting>
  <conditionalFormatting sqref="R131:R136">
    <cfRule type="containsText" dxfId="624" priority="17" stopIfTrue="1" operator="containsText" text="FALSO">
      <formula>NOT(ISERROR(SEARCH("FALSO",R131)))</formula>
    </cfRule>
  </conditionalFormatting>
  <conditionalFormatting sqref="R105">
    <cfRule type="cellIs" dxfId="623" priority="14" stopIfTrue="1" operator="between">
      <formula>-300</formula>
      <formula>70</formula>
    </cfRule>
    <cfRule type="cellIs" dxfId="622" priority="15" stopIfTrue="1" operator="between">
      <formula>71</formula>
      <formula>90</formula>
    </cfRule>
    <cfRule type="cellIs" dxfId="621" priority="16" stopIfTrue="1" operator="between">
      <formula>91</formula>
      <formula>115</formula>
    </cfRule>
  </conditionalFormatting>
  <conditionalFormatting sqref="R105:R110">
    <cfRule type="containsText" dxfId="620" priority="13" stopIfTrue="1" operator="containsText" text="FALSO">
      <formula>NOT(ISERROR(SEARCH("FALSO",R105)))</formula>
    </cfRule>
  </conditionalFormatting>
  <conditionalFormatting sqref="R79">
    <cfRule type="cellIs" dxfId="619" priority="10" stopIfTrue="1" operator="between">
      <formula>-300</formula>
      <formula>70</formula>
    </cfRule>
    <cfRule type="cellIs" dxfId="618" priority="11" stopIfTrue="1" operator="between">
      <formula>71</formula>
      <formula>90</formula>
    </cfRule>
    <cfRule type="cellIs" dxfId="617" priority="12" stopIfTrue="1" operator="between">
      <formula>91</formula>
      <formula>115</formula>
    </cfRule>
  </conditionalFormatting>
  <conditionalFormatting sqref="R79:R84">
    <cfRule type="containsText" dxfId="616" priority="9" stopIfTrue="1" operator="containsText" text="FALSO">
      <formula>NOT(ISERROR(SEARCH("FALSO",R79)))</formula>
    </cfRule>
  </conditionalFormatting>
  <conditionalFormatting sqref="R53">
    <cfRule type="cellIs" dxfId="615" priority="6" stopIfTrue="1" operator="between">
      <formula>-300</formula>
      <formula>70</formula>
    </cfRule>
    <cfRule type="cellIs" dxfId="614" priority="7" stopIfTrue="1" operator="between">
      <formula>71</formula>
      <formula>90</formula>
    </cfRule>
    <cfRule type="cellIs" dxfId="613" priority="8" stopIfTrue="1" operator="between">
      <formula>91</formula>
      <formula>115</formula>
    </cfRule>
  </conditionalFormatting>
  <conditionalFormatting sqref="R53:R58">
    <cfRule type="containsText" dxfId="612" priority="5" stopIfTrue="1" operator="containsText" text="FALSO">
      <formula>NOT(ISERROR(SEARCH("FALSO",R53)))</formula>
    </cfRule>
  </conditionalFormatting>
  <conditionalFormatting sqref="R27">
    <cfRule type="cellIs" dxfId="611" priority="2" stopIfTrue="1" operator="between">
      <formula>-300</formula>
      <formula>70</formula>
    </cfRule>
    <cfRule type="cellIs" dxfId="610" priority="3" stopIfTrue="1" operator="between">
      <formula>71</formula>
      <formula>90</formula>
    </cfRule>
    <cfRule type="cellIs" dxfId="609" priority="4" stopIfTrue="1" operator="between">
      <formula>91</formula>
      <formula>115</formula>
    </cfRule>
  </conditionalFormatting>
  <conditionalFormatting sqref="R27:R32">
    <cfRule type="containsText" dxfId="608" priority="1" stopIfTrue="1" operator="containsText" text="FALSO">
      <formula>NOT(ISERROR(SEARCH("FALSO",R27)))</formula>
    </cfRule>
  </conditionalFormatting>
  <pageMargins left="0.39027777777777778" right="0.35" top="0.34027777777777779" bottom="0.5" header="0.51180555555555551" footer="0.51180555555555551"/>
  <pageSetup paperSize="9" firstPageNumber="0" orientation="portrait" horizontalDpi="300" verticalDpi="300" r:id="rId1"/>
  <headerFooter alignWithMargins="0"/>
  <drawing r:id="rId2"/>
  <legacyDrawing r:id="rId3"/>
  <oleObjects>
    <mc:AlternateContent xmlns:mc="http://schemas.openxmlformats.org/markup-compatibility/2006">
      <mc:Choice Requires="x14">
        <oleObject progId="Microsoft Word-Dokument" shapeId="3074" r:id="rId4">
          <objectPr defaultSize="0" autoPict="0" r:id="rId5">
            <anchor moveWithCells="1" sizeWithCells="1">
              <from>
                <xdr:col>6</xdr:col>
                <xdr:colOff>609600</xdr:colOff>
                <xdr:row>1</xdr:row>
                <xdr:rowOff>19050</xdr:rowOff>
              </from>
              <to>
                <xdr:col>8</xdr:col>
                <xdr:colOff>723900</xdr:colOff>
                <xdr:row>2</xdr:row>
                <xdr:rowOff>152400</xdr:rowOff>
              </to>
            </anchor>
          </objectPr>
        </oleObject>
      </mc:Choice>
      <mc:Fallback>
        <oleObject progId="Microsoft Word-Dokument" shapeId="3074"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42</vt:i4>
      </vt:variant>
    </vt:vector>
  </HeadingPairs>
  <TitlesOfParts>
    <vt:vector size="58" baseType="lpstr">
      <vt:lpstr>Presentació</vt:lpstr>
      <vt:lpstr>Anàlisi DAFO</vt:lpstr>
      <vt:lpstr>Quadre DAFO</vt:lpstr>
      <vt:lpstr>Elaboració matriu</vt:lpstr>
      <vt:lpstr>Matriu</vt:lpstr>
      <vt:lpstr>Mapa estratègic</vt:lpstr>
      <vt:lpstr>Històric_PE</vt:lpstr>
      <vt:lpstr>Resums_anuals</vt:lpstr>
      <vt:lpstr>OE1</vt:lpstr>
      <vt:lpstr>OE2</vt:lpstr>
      <vt:lpstr>OE3</vt:lpstr>
      <vt:lpstr>OE4</vt:lpstr>
      <vt:lpstr>OE5</vt:lpstr>
      <vt:lpstr>Indicadors OE</vt:lpstr>
      <vt:lpstr>Fitxa dades activitat</vt:lpstr>
      <vt:lpstr>Hoja1</vt:lpstr>
      <vt:lpstr>'Mapa estratègic'!_Toc145303597</vt:lpstr>
      <vt:lpstr>Històric_PE!Área_de_impresión</vt:lpstr>
      <vt:lpstr>'Mapa estratègic'!Texto10</vt:lpstr>
      <vt:lpstr>'Mapa estratègic'!Texto101</vt:lpstr>
      <vt:lpstr>'Mapa estratègic'!Texto103</vt:lpstr>
      <vt:lpstr>'Mapa estratègic'!Texto104</vt:lpstr>
      <vt:lpstr>'Mapa estratègic'!Texto105</vt:lpstr>
      <vt:lpstr>'Mapa estratègic'!Texto106</vt:lpstr>
      <vt:lpstr>'Mapa estratègic'!Texto108</vt:lpstr>
      <vt:lpstr>'Mapa estratègic'!Texto110</vt:lpstr>
      <vt:lpstr>'Mapa estratègic'!Texto111</vt:lpstr>
      <vt:lpstr>'Mapa estratègic'!Texto112</vt:lpstr>
      <vt:lpstr>'Mapa estratègic'!Texto113</vt:lpstr>
      <vt:lpstr>'Mapa estratègic'!Texto114</vt:lpstr>
      <vt:lpstr>'Mapa estratègic'!Texto115</vt:lpstr>
      <vt:lpstr>'Mapa estratègic'!Texto116</vt:lpstr>
      <vt:lpstr>'Mapa estratègic'!Texto12</vt:lpstr>
      <vt:lpstr>'Mapa estratègic'!Texto14</vt:lpstr>
      <vt:lpstr>'Mapa estratègic'!Texto16</vt:lpstr>
      <vt:lpstr>'Mapa estratègic'!Texto18</vt:lpstr>
      <vt:lpstr>'Mapa estratègic'!Texto20</vt:lpstr>
      <vt:lpstr>'Mapa estratègic'!Texto22</vt:lpstr>
      <vt:lpstr>'Mapa estratègic'!Texto24</vt:lpstr>
      <vt:lpstr>'Mapa estratègic'!Texto26</vt:lpstr>
      <vt:lpstr>'Mapa estratègic'!Texto28</vt:lpstr>
      <vt:lpstr>'Mapa estratègic'!Texto30</vt:lpstr>
      <vt:lpstr>'Mapa estratègic'!Texto32</vt:lpstr>
      <vt:lpstr>'Mapa estratègic'!Texto34</vt:lpstr>
      <vt:lpstr>'Mapa estratègic'!Texto36</vt:lpstr>
      <vt:lpstr>'Mapa estratègic'!Texto38</vt:lpstr>
      <vt:lpstr>'Mapa estratègic'!Texto40</vt:lpstr>
      <vt:lpstr>'Mapa estratègic'!Texto42</vt:lpstr>
      <vt:lpstr>'Mapa estratègic'!Texto44</vt:lpstr>
      <vt:lpstr>'Mapa estratègic'!Texto46</vt:lpstr>
      <vt:lpstr>'Mapa estratègic'!Texto48</vt:lpstr>
      <vt:lpstr>'Mapa estratègic'!Texto6</vt:lpstr>
      <vt:lpstr>'Mapa estratègic'!Texto69</vt:lpstr>
      <vt:lpstr>'Mapa estratègic'!Texto70</vt:lpstr>
      <vt:lpstr>'Mapa estratègic'!Texto8</vt:lpstr>
      <vt:lpstr>'Mapa estratègic'!Texto97</vt:lpstr>
      <vt:lpstr>'Mapa estratègic'!Texto98</vt:lpstr>
      <vt:lpstr>'Mapa estratègic'!Texto99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Andrés</dc:creator>
  <cp:lastModifiedBy>Andrés Villena</cp:lastModifiedBy>
  <cp:lastPrinted>2013-06-26T15:13:36Z</cp:lastPrinted>
  <dcterms:created xsi:type="dcterms:W3CDTF">2011-04-11T08:36:29Z</dcterms:created>
  <dcterms:modified xsi:type="dcterms:W3CDTF">2014-06-07T17:09:04Z</dcterms:modified>
</cp:coreProperties>
</file>